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\\Bn-citrix\CTXGEO-PROFILE_BON\XA16P1\PROD\UserData\hellerd\Desktop\Homepage\"/>
    </mc:Choice>
  </mc:AlternateContent>
  <xr:revisionPtr revIDLastSave="0" documentId="13_ncr:1_{67BF4D88-BFE4-4EDD-BCA3-882B3D7211DA}" xr6:coauthVersionLast="36" xr6:coauthVersionMax="36" xr10:uidLastSave="{00000000-0000-0000-0000-000000000000}"/>
  <bookViews>
    <workbookView xWindow="750" yWindow="0" windowWidth="17940" windowHeight="14760" xr2:uid="{00000000-000D-0000-FFFF-FFFF00000000}"/>
  </bookViews>
  <sheets>
    <sheet name="Erledigte Anträge" sheetId="1" r:id="rId1"/>
    <sheet name="Bewilligte Anträge ab 2017" sheetId="3" r:id="rId2"/>
    <sheet name="Bewilligte Anträge 1995-2016" sheetId="2" r:id="rId3"/>
  </sheets>
  <definedNames>
    <definedName name="_xlnm.Print_Area" localSheetId="0">'Erledigte Anträge'!$A$1:$I$39</definedName>
  </definedNames>
  <calcPr calcId="191029" fullPrecision="0"/>
</workbook>
</file>

<file path=xl/calcChain.xml><?xml version="1.0" encoding="utf-8"?>
<calcChain xmlns="http://schemas.openxmlformats.org/spreadsheetml/2006/main">
  <c r="B12" i="3" l="1"/>
  <c r="L19" i="2" l="1"/>
  <c r="M19" i="2"/>
  <c r="N19" i="2"/>
  <c r="K19" i="2"/>
  <c r="O29" i="2"/>
  <c r="N29" i="2"/>
  <c r="M29" i="2"/>
  <c r="L29" i="2"/>
  <c r="K29" i="2"/>
  <c r="J29" i="2"/>
  <c r="O28" i="2"/>
  <c r="N28" i="2"/>
  <c r="M28" i="2"/>
  <c r="L28" i="2"/>
  <c r="K28" i="2"/>
  <c r="J28" i="2"/>
  <c r="O27" i="2"/>
  <c r="N27" i="2"/>
  <c r="M27" i="2"/>
  <c r="L27" i="2"/>
  <c r="K27" i="2"/>
  <c r="J27" i="2"/>
  <c r="O26" i="2"/>
  <c r="N26" i="2"/>
  <c r="M26" i="2"/>
  <c r="L26" i="2"/>
  <c r="K26" i="2"/>
  <c r="J26" i="2"/>
  <c r="O25" i="2"/>
  <c r="N25" i="2"/>
  <c r="M25" i="2"/>
  <c r="L25" i="2"/>
  <c r="K25" i="2"/>
  <c r="O24" i="2"/>
  <c r="N24" i="2"/>
  <c r="M24" i="2"/>
  <c r="L24" i="2"/>
  <c r="K24" i="2"/>
  <c r="O23" i="2"/>
  <c r="N23" i="2"/>
  <c r="M23" i="2"/>
  <c r="L23" i="2"/>
  <c r="K23" i="2"/>
  <c r="O22" i="2"/>
  <c r="N22" i="2"/>
  <c r="M22" i="2"/>
  <c r="L22" i="2"/>
  <c r="K22" i="2"/>
  <c r="N21" i="2"/>
  <c r="M21" i="2"/>
  <c r="L21" i="2"/>
  <c r="K21" i="2"/>
  <c r="B20" i="2"/>
  <c r="L20" i="2" s="1"/>
  <c r="N20" i="2"/>
  <c r="N18" i="2"/>
  <c r="M18" i="2"/>
  <c r="L18" i="2"/>
  <c r="K18" i="2"/>
  <c r="M20" i="2" l="1"/>
  <c r="K20" i="2"/>
</calcChain>
</file>

<file path=xl/sharedStrings.xml><?xml version="1.0" encoding="utf-8"?>
<sst xmlns="http://schemas.openxmlformats.org/spreadsheetml/2006/main" count="125" uniqueCount="60">
  <si>
    <t>Jahr</t>
  </si>
  <si>
    <t>insgesamt</t>
  </si>
  <si>
    <t>davon</t>
  </si>
  <si>
    <t>bewilligt</t>
  </si>
  <si>
    <t>abgelehnt</t>
  </si>
  <si>
    <t>in v. H.</t>
  </si>
  <si>
    <t>-</t>
  </si>
  <si>
    <t>bewilligte Anträge</t>
  </si>
  <si>
    <t>Pflegestufe I</t>
  </si>
  <si>
    <t>Pflegestufe II</t>
  </si>
  <si>
    <t>Pflegestufe III</t>
  </si>
  <si>
    <t xml:space="preserve">nach </t>
  </si>
  <si>
    <t>Härtefall</t>
  </si>
  <si>
    <t xml:space="preserve"> § 43 a SGB XI</t>
  </si>
  <si>
    <t>absolut</t>
  </si>
  <si>
    <t>*) Niedrigere Zahl aufgrund einer korrigierten Bestandsauszählung</t>
  </si>
  <si>
    <t>*)  151 008</t>
  </si>
  <si>
    <t xml:space="preserve">  217 775</t>
  </si>
  <si>
    <t>Quelle: Bundesministerium für Gesundheit</t>
  </si>
  <si>
    <t>*)  756 184</t>
  </si>
  <si>
    <t>eingeschr. Allltags-
kompetenz</t>
  </si>
  <si>
    <t>nur erheblich</t>
  </si>
  <si>
    <t>1 052 796</t>
  </si>
  <si>
    <t>1 329 089</t>
  </si>
  <si>
    <t>1 038 544</t>
  </si>
  <si>
    <t>269 448</t>
  </si>
  <si>
    <t>21 097</t>
  </si>
  <si>
    <t>Pflegegrad 1</t>
  </si>
  <si>
    <t>Pflegegrad 2</t>
  </si>
  <si>
    <t>Pflegegrad 3</t>
  </si>
  <si>
    <t>Pflegegrad 4</t>
  </si>
  <si>
    <t>Pflegegrad 5</t>
  </si>
  <si>
    <t>2 132 330</t>
  </si>
  <si>
    <t xml:space="preserve"> 1254 267</t>
  </si>
  <si>
    <t>1 267 096</t>
  </si>
  <si>
    <t>1 006 350</t>
  </si>
  <si>
    <t>1 009 254</t>
  </si>
  <si>
    <t>1 030 854</t>
  </si>
  <si>
    <t>1 020 088</t>
  </si>
  <si>
    <t>1 125 080</t>
  </si>
  <si>
    <t>1 262 462</t>
  </si>
  <si>
    <t>1 040 743</t>
  </si>
  <si>
    <t>198 474</t>
  </si>
  <si>
    <t>23 245</t>
  </si>
  <si>
    <t>1 339 959</t>
  </si>
  <si>
    <t>1 253 026</t>
  </si>
  <si>
    <t>164 600</t>
  </si>
  <si>
    <t>1 165 191</t>
  </si>
  <si>
    <t>525 488</t>
  </si>
  <si>
    <t>unerledigte Anträge am Jahresanfang</t>
  </si>
  <si>
    <t>unerledigte Anträge am Jahresende</t>
  </si>
  <si>
    <t>Bewilligungsquote (Sp.4/Sp. 3) in v. H.</t>
  </si>
  <si>
    <t>Erledigung der Anträge auf Feststellung der Pflegebedürftigkeit in der Sozialen Pflegeversicherung</t>
  </si>
  <si>
    <t>Bewilligte Anträge nach Pflegestufen in der Sozialen Pflegeversicherung</t>
  </si>
  <si>
    <t>Bewilligte Anträge nach Pflegegraden in der Sozialen Pflegeversicherung</t>
  </si>
  <si>
    <t xml:space="preserve">1995 einschließlich rd. 600 000 Schwerpflegebedürftige, die ohne Begutachtung aus den Pflegeleistungen der Krankenversicherung in die Pflegestufe II übernommen wurden. </t>
  </si>
  <si>
    <t>auf sonstige Art erledigt</t>
  </si>
  <si>
    <t>im Jahr gestellte Anträge</t>
  </si>
  <si>
    <t>im Jahr erledigte Anträge</t>
  </si>
  <si>
    <t xml:space="preserve"> 1 924 589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</si>
</sst>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\ ###\ ##0"/>
    <numFmt numFmtId="166" formatCode="0.0"/>
    <numFmt numFmtId="167" formatCode="#,##0.0"/>
  </numFmts>
  <fonts count="4" x14ac:knownFonts="1">
    <font>
      <sz val="10"/>
      <name val="MS Sans Serif"/>
    </font>
    <font>
      <sz val="8"/>
      <name val="MS Sans Serif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6" xfId="0" applyFont="1" applyBorder="1" applyAlignment="1">
      <alignment horizontal="center"/>
    </xf>
    <xf numFmtId="165" fontId="3" fillId="0" borderId="6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5" fontId="3" fillId="0" borderId="6" xfId="0" applyNumberFormat="1" applyFont="1" applyBorder="1"/>
    <xf numFmtId="0" fontId="3" fillId="0" borderId="6" xfId="0" applyFont="1" applyBorder="1" applyAlignment="1">
      <alignment horizontal="right"/>
    </xf>
    <xf numFmtId="167" fontId="3" fillId="0" borderId="6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6" fontId="3" fillId="0" borderId="3" xfId="0" applyNumberFormat="1" applyFont="1" applyBorder="1" applyAlignment="1">
      <alignment horizontal="right"/>
    </xf>
    <xf numFmtId="166" fontId="3" fillId="0" borderId="6" xfId="0" applyNumberFormat="1" applyFont="1" applyBorder="1" applyAlignment="1">
      <alignment horizontal="right"/>
    </xf>
    <xf numFmtId="166" fontId="3" fillId="0" borderId="6" xfId="0" applyNumberFormat="1" applyFont="1" applyBorder="1"/>
    <xf numFmtId="164" fontId="3" fillId="0" borderId="0" xfId="0" applyNumberFormat="1" applyFont="1"/>
    <xf numFmtId="164" fontId="3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/>
    </xf>
    <xf numFmtId="0" fontId="3" fillId="0" borderId="6" xfId="0" applyFont="1" applyBorder="1" applyAlignment="1">
      <alignment horizontal="center" vertical="center" wrapText="1"/>
    </xf>
    <xf numFmtId="164" fontId="3" fillId="0" borderId="6" xfId="0" quotePrefix="1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Continuous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164" fontId="3" fillId="0" borderId="0" xfId="0" quotePrefix="1" applyNumberFormat="1" applyFont="1" applyBorder="1" applyAlignment="1">
      <alignment horizontal="center"/>
    </xf>
    <xf numFmtId="166" fontId="3" fillId="0" borderId="0" xfId="0" applyNumberFormat="1" applyFont="1" applyBorder="1" applyAlignment="1">
      <alignment horizontal="right"/>
    </xf>
    <xf numFmtId="166" fontId="3" fillId="0" borderId="0" xfId="0" applyNumberFormat="1" applyFont="1" applyBorder="1"/>
    <xf numFmtId="164" fontId="3" fillId="0" borderId="0" xfId="0" applyNumberFormat="1" applyFont="1" applyBorder="1"/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166" fontId="3" fillId="0" borderId="6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8"/>
  <sheetViews>
    <sheetView tabSelected="1" zoomScaleNormal="100" workbookViewId="0">
      <selection activeCell="C3" sqref="C3:C5"/>
    </sheetView>
  </sheetViews>
  <sheetFormatPr baseColWidth="10" defaultRowHeight="25.15" customHeight="1" x14ac:dyDescent="0.2"/>
  <cols>
    <col min="1" max="1" width="12.7109375" style="32" customWidth="1"/>
    <col min="2" max="2" width="13.85546875" style="1" customWidth="1"/>
    <col min="3" max="3" width="13.7109375" style="1" customWidth="1"/>
    <col min="4" max="6" width="11.7109375" style="1" customWidth="1"/>
    <col min="7" max="8" width="12.85546875" style="1" customWidth="1"/>
    <col min="9" max="9" width="12.7109375" style="1" customWidth="1"/>
    <col min="10" max="16384" width="11.42578125" style="1"/>
  </cols>
  <sheetData>
    <row r="1" spans="1:9" s="41" customFormat="1" ht="25.15" customHeight="1" x14ac:dyDescent="0.2">
      <c r="A1" s="50" t="s">
        <v>52</v>
      </c>
      <c r="B1" s="50"/>
      <c r="C1" s="50"/>
      <c r="D1" s="50"/>
      <c r="E1" s="50"/>
      <c r="F1" s="50"/>
      <c r="G1" s="50"/>
      <c r="H1" s="50"/>
      <c r="I1" s="50"/>
    </row>
    <row r="2" spans="1:9" ht="25.15" customHeight="1" x14ac:dyDescent="0.2">
      <c r="A2" s="23"/>
      <c r="B2" s="2"/>
      <c r="C2" s="2"/>
      <c r="F2" s="3"/>
    </row>
    <row r="3" spans="1:9" s="32" customFormat="1" ht="69.75" customHeight="1" x14ac:dyDescent="0.2">
      <c r="A3" s="49" t="s">
        <v>0</v>
      </c>
      <c r="B3" s="51" t="s">
        <v>49</v>
      </c>
      <c r="C3" s="51" t="s">
        <v>57</v>
      </c>
      <c r="D3" s="49" t="s">
        <v>58</v>
      </c>
      <c r="E3" s="49"/>
      <c r="F3" s="49"/>
      <c r="G3" s="49"/>
      <c r="H3" s="51" t="s">
        <v>50</v>
      </c>
      <c r="I3" s="51" t="s">
        <v>51</v>
      </c>
    </row>
    <row r="4" spans="1:9" ht="25.15" customHeight="1" x14ac:dyDescent="0.2">
      <c r="A4" s="49"/>
      <c r="B4" s="51"/>
      <c r="C4" s="51"/>
      <c r="D4" s="49" t="s">
        <v>1</v>
      </c>
      <c r="E4" s="27" t="s">
        <v>2</v>
      </c>
      <c r="F4" s="27"/>
      <c r="G4" s="28"/>
      <c r="H4" s="51"/>
      <c r="I4" s="51"/>
    </row>
    <row r="5" spans="1:9" s="32" customFormat="1" ht="34.5" customHeight="1" x14ac:dyDescent="0.2">
      <c r="A5" s="49"/>
      <c r="B5" s="51"/>
      <c r="C5" s="51"/>
      <c r="D5" s="49"/>
      <c r="E5" s="26" t="s">
        <v>3</v>
      </c>
      <c r="F5" s="26" t="s">
        <v>4</v>
      </c>
      <c r="G5" s="29" t="s">
        <v>56</v>
      </c>
      <c r="H5" s="51"/>
      <c r="I5" s="51"/>
    </row>
    <row r="6" spans="1:9" ht="25.15" customHeight="1" x14ac:dyDescent="0.2">
      <c r="A6" s="26">
        <v>1995</v>
      </c>
      <c r="B6" s="5" t="s">
        <v>6</v>
      </c>
      <c r="C6" s="5" t="s">
        <v>32</v>
      </c>
      <c r="D6" s="5" t="s">
        <v>59</v>
      </c>
      <c r="E6" s="5">
        <v>1519845</v>
      </c>
      <c r="F6" s="5">
        <v>383074</v>
      </c>
      <c r="G6" s="5">
        <v>21670</v>
      </c>
      <c r="H6" s="5">
        <v>207741</v>
      </c>
      <c r="I6" s="17">
        <v>79</v>
      </c>
    </row>
    <row r="7" spans="1:9" ht="25.15" customHeight="1" x14ac:dyDescent="0.2">
      <c r="A7" s="26">
        <v>1996</v>
      </c>
      <c r="B7" s="5">
        <v>207741</v>
      </c>
      <c r="C7" s="5" t="s">
        <v>33</v>
      </c>
      <c r="D7" s="5" t="s">
        <v>34</v>
      </c>
      <c r="E7" s="5">
        <v>899521</v>
      </c>
      <c r="F7" s="5">
        <v>324253</v>
      </c>
      <c r="G7" s="5">
        <v>43322</v>
      </c>
      <c r="H7" s="5">
        <v>194912</v>
      </c>
      <c r="I7" s="17">
        <v>71</v>
      </c>
    </row>
    <row r="8" spans="1:9" ht="25.15" customHeight="1" x14ac:dyDescent="0.2">
      <c r="A8" s="26">
        <v>1997</v>
      </c>
      <c r="B8" s="5">
        <v>194912</v>
      </c>
      <c r="C8" s="5">
        <v>924591</v>
      </c>
      <c r="D8" s="5">
        <v>968327</v>
      </c>
      <c r="E8" s="5">
        <v>685298</v>
      </c>
      <c r="F8" s="5">
        <v>245497</v>
      </c>
      <c r="G8" s="5">
        <v>37532</v>
      </c>
      <c r="H8" s="5">
        <v>151176</v>
      </c>
      <c r="I8" s="8">
        <v>70.8</v>
      </c>
    </row>
    <row r="9" spans="1:9" ht="25.15" customHeight="1" x14ac:dyDescent="0.2">
      <c r="A9" s="26">
        <v>1998</v>
      </c>
      <c r="B9" s="5">
        <v>151176</v>
      </c>
      <c r="C9" s="5">
        <v>864520</v>
      </c>
      <c r="D9" s="5">
        <v>868685</v>
      </c>
      <c r="E9" s="5">
        <v>618405</v>
      </c>
      <c r="F9" s="5">
        <v>214642</v>
      </c>
      <c r="G9" s="5">
        <v>35638</v>
      </c>
      <c r="H9" s="5">
        <v>147011</v>
      </c>
      <c r="I9" s="8">
        <v>71.2</v>
      </c>
    </row>
    <row r="10" spans="1:9" ht="25.15" customHeight="1" x14ac:dyDescent="0.2">
      <c r="A10" s="26">
        <v>1999</v>
      </c>
      <c r="B10" s="5">
        <v>147011</v>
      </c>
      <c r="C10" s="5">
        <v>898182</v>
      </c>
      <c r="D10" s="5">
        <v>877641</v>
      </c>
      <c r="E10" s="5">
        <v>637912</v>
      </c>
      <c r="F10" s="5">
        <v>209608</v>
      </c>
      <c r="G10" s="5">
        <v>30121</v>
      </c>
      <c r="H10" s="5">
        <v>167552</v>
      </c>
      <c r="I10" s="8">
        <v>72.7</v>
      </c>
    </row>
    <row r="11" spans="1:9" ht="25.15" customHeight="1" x14ac:dyDescent="0.2">
      <c r="A11" s="26">
        <v>2000</v>
      </c>
      <c r="B11" s="5">
        <v>167552</v>
      </c>
      <c r="C11" s="5">
        <v>830849</v>
      </c>
      <c r="D11" s="5">
        <v>811563</v>
      </c>
      <c r="E11" s="5">
        <v>594417</v>
      </c>
      <c r="F11" s="5">
        <v>187897</v>
      </c>
      <c r="G11" s="5">
        <v>29249</v>
      </c>
      <c r="H11" s="5">
        <v>186838</v>
      </c>
      <c r="I11" s="8">
        <v>73.2</v>
      </c>
    </row>
    <row r="12" spans="1:9" ht="25.15" customHeight="1" x14ac:dyDescent="0.2">
      <c r="A12" s="26">
        <v>2001</v>
      </c>
      <c r="B12" s="5">
        <v>186838</v>
      </c>
      <c r="C12" s="5">
        <v>836618</v>
      </c>
      <c r="D12" s="5">
        <v>805681</v>
      </c>
      <c r="E12" s="5">
        <v>588563</v>
      </c>
      <c r="F12" s="5">
        <v>186053</v>
      </c>
      <c r="G12" s="5">
        <v>31065</v>
      </c>
      <c r="H12" s="5">
        <v>217775</v>
      </c>
      <c r="I12" s="8">
        <v>73.099999999999994</v>
      </c>
    </row>
    <row r="13" spans="1:9" ht="25.15" customHeight="1" x14ac:dyDescent="0.2">
      <c r="A13" s="26">
        <v>2002</v>
      </c>
      <c r="B13" s="5" t="s">
        <v>17</v>
      </c>
      <c r="C13" s="5" t="s">
        <v>19</v>
      </c>
      <c r="D13" s="5">
        <v>822951</v>
      </c>
      <c r="E13" s="5">
        <v>604479</v>
      </c>
      <c r="F13" s="5">
        <v>188755</v>
      </c>
      <c r="G13" s="5">
        <v>29717</v>
      </c>
      <c r="H13" s="5" t="s">
        <v>16</v>
      </c>
      <c r="I13" s="8">
        <v>73.5</v>
      </c>
    </row>
    <row r="14" spans="1:9" ht="25.15" customHeight="1" x14ac:dyDescent="0.2">
      <c r="A14" s="26">
        <v>2003</v>
      </c>
      <c r="B14" s="5">
        <v>151008</v>
      </c>
      <c r="C14" s="5">
        <v>808055</v>
      </c>
      <c r="D14" s="5">
        <v>813932</v>
      </c>
      <c r="E14" s="5">
        <v>595045</v>
      </c>
      <c r="F14" s="5">
        <v>190005</v>
      </c>
      <c r="G14" s="5">
        <v>28882</v>
      </c>
      <c r="H14" s="5">
        <v>144953</v>
      </c>
      <c r="I14" s="8">
        <v>73.099999999999994</v>
      </c>
    </row>
    <row r="15" spans="1:9" ht="25.15" customHeight="1" x14ac:dyDescent="0.2">
      <c r="A15" s="26">
        <v>2004</v>
      </c>
      <c r="B15" s="5">
        <v>144953</v>
      </c>
      <c r="C15" s="5">
        <v>807498</v>
      </c>
      <c r="D15" s="5">
        <v>794798</v>
      </c>
      <c r="E15" s="5">
        <v>574185</v>
      </c>
      <c r="F15" s="5">
        <v>190152</v>
      </c>
      <c r="G15" s="5">
        <v>30461</v>
      </c>
      <c r="H15" s="5">
        <v>158662</v>
      </c>
      <c r="I15" s="8">
        <v>72.3</v>
      </c>
    </row>
    <row r="16" spans="1:9" ht="25.15" customHeight="1" x14ac:dyDescent="0.2">
      <c r="A16" s="26">
        <v>2005</v>
      </c>
      <c r="B16" s="5">
        <v>158662</v>
      </c>
      <c r="C16" s="5">
        <v>810117</v>
      </c>
      <c r="D16" s="5">
        <v>822895</v>
      </c>
      <c r="E16" s="5">
        <v>590036</v>
      </c>
      <c r="F16" s="5">
        <v>198051</v>
      </c>
      <c r="G16" s="5">
        <v>34808</v>
      </c>
      <c r="H16" s="5">
        <v>145884</v>
      </c>
      <c r="I16" s="8">
        <v>71.7</v>
      </c>
    </row>
    <row r="17" spans="1:9" ht="25.15" customHeight="1" x14ac:dyDescent="0.2">
      <c r="A17" s="26">
        <v>2006</v>
      </c>
      <c r="B17" s="5">
        <v>145884</v>
      </c>
      <c r="C17" s="5">
        <v>801717</v>
      </c>
      <c r="D17" s="5">
        <v>801903</v>
      </c>
      <c r="E17" s="5">
        <v>573159</v>
      </c>
      <c r="F17" s="5">
        <v>194318</v>
      </c>
      <c r="G17" s="5">
        <v>34426</v>
      </c>
      <c r="H17" s="5">
        <v>145698</v>
      </c>
      <c r="I17" s="8">
        <v>71.5</v>
      </c>
    </row>
    <row r="18" spans="1:9" ht="25.15" customHeight="1" x14ac:dyDescent="0.2">
      <c r="A18" s="26">
        <v>2007</v>
      </c>
      <c r="B18" s="5">
        <v>145698</v>
      </c>
      <c r="C18" s="5">
        <v>889448</v>
      </c>
      <c r="D18" s="5">
        <v>888084</v>
      </c>
      <c r="E18" s="5">
        <v>633679</v>
      </c>
      <c r="F18" s="5">
        <v>215556</v>
      </c>
      <c r="G18" s="5">
        <v>38849</v>
      </c>
      <c r="H18" s="5">
        <v>147062</v>
      </c>
      <c r="I18" s="8">
        <v>71.400000000000006</v>
      </c>
    </row>
    <row r="19" spans="1:9" ht="25.15" customHeight="1" x14ac:dyDescent="0.2">
      <c r="A19" s="26">
        <v>2008</v>
      </c>
      <c r="B19" s="5">
        <v>147062</v>
      </c>
      <c r="C19" s="5">
        <v>905853</v>
      </c>
      <c r="D19" s="5">
        <v>882851</v>
      </c>
      <c r="E19" s="5">
        <v>625553</v>
      </c>
      <c r="F19" s="5">
        <v>221583</v>
      </c>
      <c r="G19" s="5">
        <v>35715</v>
      </c>
      <c r="H19" s="5">
        <v>170064</v>
      </c>
      <c r="I19" s="8">
        <v>70.900000000000006</v>
      </c>
    </row>
    <row r="20" spans="1:9" ht="25.15" customHeight="1" x14ac:dyDescent="0.2">
      <c r="A20" s="26">
        <v>2009</v>
      </c>
      <c r="B20" s="5">
        <v>170064</v>
      </c>
      <c r="C20" s="5">
        <v>903162</v>
      </c>
      <c r="D20" s="5">
        <v>947348</v>
      </c>
      <c r="E20" s="5">
        <v>681061</v>
      </c>
      <c r="F20" s="5">
        <v>229788</v>
      </c>
      <c r="G20" s="5">
        <v>36499</v>
      </c>
      <c r="H20" s="5">
        <v>125878</v>
      </c>
      <c r="I20" s="8">
        <v>71.900000000000006</v>
      </c>
    </row>
    <row r="21" spans="1:9" ht="25.15" customHeight="1" x14ac:dyDescent="0.2">
      <c r="A21" s="26">
        <v>2010</v>
      </c>
      <c r="B21" s="5">
        <v>125878</v>
      </c>
      <c r="C21" s="5">
        <v>947227</v>
      </c>
      <c r="D21" s="5">
        <v>948430</v>
      </c>
      <c r="E21" s="5">
        <v>683869</v>
      </c>
      <c r="F21" s="5">
        <v>231081</v>
      </c>
      <c r="G21" s="5">
        <v>33480</v>
      </c>
      <c r="H21" s="5">
        <v>124675</v>
      </c>
      <c r="I21" s="8">
        <v>72.099999999999994</v>
      </c>
    </row>
    <row r="22" spans="1:9" ht="25.15" customHeight="1" x14ac:dyDescent="0.2">
      <c r="A22" s="26">
        <v>2011</v>
      </c>
      <c r="B22" s="5">
        <v>124675</v>
      </c>
      <c r="C22" s="5">
        <v>870942</v>
      </c>
      <c r="D22" s="5">
        <v>877981</v>
      </c>
      <c r="E22" s="5">
        <v>633254</v>
      </c>
      <c r="F22" s="5">
        <v>224500</v>
      </c>
      <c r="G22" s="5">
        <v>20227</v>
      </c>
      <c r="H22" s="5">
        <v>117636</v>
      </c>
      <c r="I22" s="8">
        <v>72.099999999999994</v>
      </c>
    </row>
    <row r="23" spans="1:9" ht="25.15" customHeight="1" x14ac:dyDescent="0.2">
      <c r="A23" s="26">
        <v>2012</v>
      </c>
      <c r="B23" s="5">
        <v>117636</v>
      </c>
      <c r="C23" s="5">
        <v>917847</v>
      </c>
      <c r="D23" s="5">
        <v>952272</v>
      </c>
      <c r="E23" s="5">
        <v>693730</v>
      </c>
      <c r="F23" s="5">
        <v>239674</v>
      </c>
      <c r="G23" s="5">
        <v>18868</v>
      </c>
      <c r="H23" s="5">
        <v>83211</v>
      </c>
      <c r="I23" s="8">
        <v>72.8</v>
      </c>
    </row>
    <row r="24" spans="1:9" ht="25.15" customHeight="1" x14ac:dyDescent="0.2">
      <c r="A24" s="26">
        <v>2013</v>
      </c>
      <c r="B24" s="5">
        <v>83211</v>
      </c>
      <c r="C24" s="5" t="s">
        <v>35</v>
      </c>
      <c r="D24" s="5" t="s">
        <v>36</v>
      </c>
      <c r="E24" s="5">
        <v>743598</v>
      </c>
      <c r="F24" s="5">
        <v>250133</v>
      </c>
      <c r="G24" s="5">
        <v>15523</v>
      </c>
      <c r="H24" s="5">
        <v>80307</v>
      </c>
      <c r="I24" s="9">
        <v>73.7</v>
      </c>
    </row>
    <row r="25" spans="1:9" ht="25.15" customHeight="1" x14ac:dyDescent="0.2">
      <c r="A25" s="26">
        <v>2014</v>
      </c>
      <c r="B25" s="5">
        <v>80307</v>
      </c>
      <c r="C25" s="5">
        <v>958915</v>
      </c>
      <c r="D25" s="5">
        <v>957672</v>
      </c>
      <c r="E25" s="5">
        <v>703598</v>
      </c>
      <c r="F25" s="5">
        <v>237243</v>
      </c>
      <c r="G25" s="5">
        <v>16831</v>
      </c>
      <c r="H25" s="5">
        <v>81550</v>
      </c>
      <c r="I25" s="9">
        <v>73.5</v>
      </c>
    </row>
    <row r="26" spans="1:9" ht="25.15" customHeight="1" x14ac:dyDescent="0.2">
      <c r="A26" s="26">
        <v>2015</v>
      </c>
      <c r="B26" s="5">
        <v>81550</v>
      </c>
      <c r="C26" s="5" t="s">
        <v>37</v>
      </c>
      <c r="D26" s="5" t="s">
        <v>38</v>
      </c>
      <c r="E26" s="5">
        <v>750794</v>
      </c>
      <c r="F26" s="5">
        <v>251415</v>
      </c>
      <c r="G26" s="5">
        <v>17879</v>
      </c>
      <c r="H26" s="5">
        <v>92316</v>
      </c>
      <c r="I26" s="9">
        <v>73.599999999999994</v>
      </c>
    </row>
    <row r="27" spans="1:9" ht="25.15" customHeight="1" x14ac:dyDescent="0.2">
      <c r="A27" s="26">
        <v>2016</v>
      </c>
      <c r="B27" s="5">
        <v>92316</v>
      </c>
      <c r="C27" s="5" t="s">
        <v>39</v>
      </c>
      <c r="D27" s="5" t="s">
        <v>22</v>
      </c>
      <c r="E27" s="5">
        <v>749884</v>
      </c>
      <c r="F27" s="5">
        <v>283188</v>
      </c>
      <c r="G27" s="5">
        <v>19724</v>
      </c>
      <c r="H27" s="5">
        <v>164600</v>
      </c>
      <c r="I27" s="9">
        <v>71.2</v>
      </c>
    </row>
    <row r="28" spans="1:9" ht="25.15" customHeight="1" x14ac:dyDescent="0.2">
      <c r="A28" s="26">
        <v>2017</v>
      </c>
      <c r="B28" s="5" t="s">
        <v>46</v>
      </c>
      <c r="C28" s="5" t="s">
        <v>44</v>
      </c>
      <c r="D28" s="5" t="s">
        <v>23</v>
      </c>
      <c r="E28" s="5" t="s">
        <v>24</v>
      </c>
      <c r="F28" s="5" t="s">
        <v>25</v>
      </c>
      <c r="G28" s="5" t="s">
        <v>26</v>
      </c>
      <c r="H28" s="5">
        <v>175470</v>
      </c>
      <c r="I28" s="9">
        <v>78.099999999999994</v>
      </c>
    </row>
    <row r="29" spans="1:9" ht="25.15" customHeight="1" x14ac:dyDescent="0.2">
      <c r="A29" s="26">
        <v>2018</v>
      </c>
      <c r="B29" s="5">
        <v>175470</v>
      </c>
      <c r="C29" s="5" t="s">
        <v>45</v>
      </c>
      <c r="D29" s="5" t="s">
        <v>40</v>
      </c>
      <c r="E29" s="5" t="s">
        <v>41</v>
      </c>
      <c r="F29" s="5" t="s">
        <v>42</v>
      </c>
      <c r="G29" s="5" t="s">
        <v>43</v>
      </c>
      <c r="H29" s="5">
        <v>166034</v>
      </c>
      <c r="I29" s="9">
        <v>82.4</v>
      </c>
    </row>
    <row r="30" spans="1:9" ht="25.15" customHeight="1" x14ac:dyDescent="0.2">
      <c r="A30" s="26">
        <v>2019</v>
      </c>
      <c r="B30" s="5">
        <v>166034</v>
      </c>
      <c r="C30" s="5" t="s">
        <v>47</v>
      </c>
      <c r="D30" s="5">
        <v>1212422</v>
      </c>
      <c r="E30" s="5">
        <v>946252</v>
      </c>
      <c r="F30" s="5">
        <v>192585</v>
      </c>
      <c r="G30" s="5">
        <v>73585</v>
      </c>
      <c r="H30" s="5">
        <v>118803</v>
      </c>
      <c r="I30" s="9">
        <v>78</v>
      </c>
    </row>
    <row r="31" spans="1:9" ht="25.15" customHeight="1" x14ac:dyDescent="0.2">
      <c r="A31" s="26">
        <v>2020</v>
      </c>
      <c r="B31" s="5">
        <v>118803</v>
      </c>
      <c r="C31" s="5">
        <v>1194256</v>
      </c>
      <c r="D31" s="5">
        <v>1220947</v>
      </c>
      <c r="E31" s="5">
        <v>1001185</v>
      </c>
      <c r="F31" s="5">
        <v>191536</v>
      </c>
      <c r="G31" s="5">
        <v>28226</v>
      </c>
      <c r="H31" s="5">
        <v>92112</v>
      </c>
      <c r="I31" s="9">
        <v>82</v>
      </c>
    </row>
    <row r="32" spans="1:9" ht="25.15" customHeight="1" x14ac:dyDescent="0.2">
      <c r="A32" s="26">
        <v>2021</v>
      </c>
      <c r="B32" s="5">
        <v>92112</v>
      </c>
      <c r="C32" s="5">
        <v>1276013</v>
      </c>
      <c r="D32" s="5">
        <v>1248214</v>
      </c>
      <c r="E32" s="5">
        <v>1005269</v>
      </c>
      <c r="F32" s="5">
        <v>217254</v>
      </c>
      <c r="G32" s="5">
        <v>25691</v>
      </c>
      <c r="H32" s="5">
        <v>119911</v>
      </c>
      <c r="I32" s="9">
        <v>80.5</v>
      </c>
    </row>
    <row r="33" spans="1:15" ht="25.15" customHeight="1" x14ac:dyDescent="0.2">
      <c r="A33" s="26">
        <v>2022</v>
      </c>
      <c r="B33" s="5">
        <v>119911</v>
      </c>
      <c r="C33" s="5">
        <v>1299059</v>
      </c>
      <c r="D33" s="5">
        <v>1272043</v>
      </c>
      <c r="E33" s="5">
        <v>1015685</v>
      </c>
      <c r="F33" s="5">
        <v>225906</v>
      </c>
      <c r="G33" s="5">
        <v>30452</v>
      </c>
      <c r="H33" s="5">
        <v>146927</v>
      </c>
      <c r="I33" s="9">
        <v>79.8</v>
      </c>
    </row>
    <row r="34" spans="1:15" ht="25.15" customHeight="1" x14ac:dyDescent="0.2">
      <c r="A34" s="26">
        <v>2023</v>
      </c>
      <c r="B34" s="5">
        <v>146927</v>
      </c>
      <c r="C34" s="5">
        <v>1413993</v>
      </c>
      <c r="D34" s="5">
        <v>1426454</v>
      </c>
      <c r="E34" s="5">
        <v>1129052</v>
      </c>
      <c r="F34" s="5">
        <v>257270</v>
      </c>
      <c r="G34" s="5">
        <v>40132</v>
      </c>
      <c r="H34" s="5">
        <v>134466</v>
      </c>
      <c r="I34" s="9">
        <v>79.2</v>
      </c>
    </row>
    <row r="35" spans="1:15" ht="25.15" customHeight="1" x14ac:dyDescent="0.2">
      <c r="A35" s="26">
        <v>2024</v>
      </c>
      <c r="B35" s="5">
        <v>134466</v>
      </c>
      <c r="C35" s="5">
        <v>1471539</v>
      </c>
      <c r="D35" s="5">
        <v>1485198</v>
      </c>
      <c r="E35" s="5">
        <v>1155169</v>
      </c>
      <c r="F35" s="5">
        <v>283573</v>
      </c>
      <c r="G35" s="5">
        <v>46456</v>
      </c>
      <c r="H35" s="5">
        <v>120807</v>
      </c>
      <c r="I35" s="9">
        <v>77.8</v>
      </c>
    </row>
    <row r="36" spans="1:15" ht="25.15" customHeight="1" x14ac:dyDescent="0.2">
      <c r="A36" s="26">
        <v>2025</v>
      </c>
      <c r="B36" s="5">
        <v>120312</v>
      </c>
      <c r="C36" s="5">
        <v>1503611</v>
      </c>
      <c r="D36" s="5">
        <v>1510350</v>
      </c>
      <c r="E36" s="5">
        <v>1143838</v>
      </c>
      <c r="F36" s="5">
        <v>329828</v>
      </c>
      <c r="G36" s="5">
        <v>36684</v>
      </c>
      <c r="H36" s="5">
        <v>113573</v>
      </c>
      <c r="I36" s="9">
        <v>75.7</v>
      </c>
    </row>
    <row r="37" spans="1:15" ht="25.15" customHeight="1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</row>
    <row r="38" spans="1:15" ht="32.25" customHeight="1" x14ac:dyDescent="0.2">
      <c r="A38" s="52" t="s">
        <v>55</v>
      </c>
      <c r="B38" s="52"/>
      <c r="C38" s="52"/>
      <c r="D38" s="52"/>
      <c r="E38" s="52"/>
      <c r="F38" s="52"/>
      <c r="G38" s="52"/>
      <c r="H38" s="52"/>
      <c r="I38" s="52"/>
      <c r="J38" s="44"/>
      <c r="K38" s="44"/>
      <c r="L38" s="44"/>
      <c r="M38" s="44"/>
      <c r="N38" s="44"/>
      <c r="O38" s="44"/>
    </row>
    <row r="39" spans="1:15" ht="25.15" customHeight="1" x14ac:dyDescent="0.2">
      <c r="A39" s="47" t="s">
        <v>15</v>
      </c>
      <c r="B39" s="47"/>
      <c r="C39" s="47"/>
      <c r="D39" s="47"/>
      <c r="E39" s="47"/>
      <c r="F39" s="47"/>
      <c r="G39" s="47"/>
      <c r="H39" s="47"/>
      <c r="I39" s="47"/>
    </row>
    <row r="40" spans="1:15" ht="25.15" customHeight="1" x14ac:dyDescent="0.2">
      <c r="A40" s="48" t="s">
        <v>18</v>
      </c>
      <c r="B40" s="48"/>
      <c r="C40" s="48"/>
      <c r="D40" s="48"/>
      <c r="E40" s="48"/>
      <c r="F40" s="48"/>
      <c r="G40" s="48"/>
      <c r="H40" s="48"/>
      <c r="I40" s="48"/>
    </row>
    <row r="41" spans="1:15" ht="25.15" customHeight="1" x14ac:dyDescent="0.2">
      <c r="A41" s="33"/>
      <c r="B41" s="3"/>
      <c r="C41" s="3"/>
      <c r="D41" s="3"/>
      <c r="E41" s="3"/>
      <c r="F41" s="3"/>
      <c r="G41" s="3"/>
      <c r="H41" s="3"/>
      <c r="I41" s="3"/>
    </row>
    <row r="42" spans="1:15" ht="25.15" customHeight="1" x14ac:dyDescent="0.2">
      <c r="A42" s="24"/>
      <c r="B42" s="3"/>
      <c r="C42" s="3"/>
      <c r="D42" s="3"/>
      <c r="E42" s="3"/>
      <c r="F42" s="3"/>
      <c r="G42" s="3"/>
      <c r="H42" s="3"/>
      <c r="I42" s="3"/>
    </row>
    <row r="43" spans="1:15" ht="25.15" customHeight="1" x14ac:dyDescent="0.2">
      <c r="A43" s="24"/>
      <c r="B43" s="34"/>
      <c r="C43" s="34"/>
      <c r="D43" s="34"/>
      <c r="E43" s="34"/>
      <c r="F43" s="34"/>
      <c r="G43" s="34"/>
      <c r="H43" s="34"/>
      <c r="I43" s="34"/>
    </row>
    <row r="44" spans="1:15" ht="25.15" customHeight="1" x14ac:dyDescent="0.2">
      <c r="A44" s="24"/>
      <c r="B44" s="10"/>
      <c r="C44" s="34"/>
      <c r="D44" s="34"/>
      <c r="E44" s="34"/>
      <c r="F44" s="34"/>
      <c r="G44" s="34"/>
      <c r="H44" s="34"/>
      <c r="I44" s="10"/>
    </row>
    <row r="45" spans="1:15" ht="25.15" customHeight="1" x14ac:dyDescent="0.2">
      <c r="A45" s="24"/>
      <c r="B45" s="10"/>
      <c r="C45" s="10"/>
      <c r="D45" s="10"/>
      <c r="E45" s="10"/>
      <c r="F45" s="10"/>
      <c r="G45" s="10"/>
      <c r="H45" s="35"/>
      <c r="I45" s="10"/>
    </row>
    <row r="46" spans="1:15" ht="25.15" customHeight="1" x14ac:dyDescent="0.2">
      <c r="A46" s="24"/>
      <c r="B46" s="10"/>
      <c r="C46" s="10"/>
      <c r="D46" s="10"/>
      <c r="E46" s="10"/>
      <c r="F46" s="10"/>
      <c r="G46" s="10"/>
      <c r="H46" s="36"/>
      <c r="I46" s="10"/>
    </row>
    <row r="47" spans="1:15" ht="25.15" customHeight="1" x14ac:dyDescent="0.2">
      <c r="A47" s="24"/>
      <c r="B47" s="34"/>
      <c r="C47" s="34"/>
      <c r="D47" s="34"/>
      <c r="E47" s="34"/>
      <c r="F47" s="34"/>
      <c r="G47" s="34"/>
      <c r="H47" s="3"/>
      <c r="I47" s="34"/>
    </row>
    <row r="48" spans="1:15" ht="25.15" customHeight="1" x14ac:dyDescent="0.2">
      <c r="A48" s="24"/>
      <c r="B48" s="10"/>
      <c r="C48" s="10"/>
      <c r="D48" s="10"/>
      <c r="E48" s="10"/>
      <c r="F48" s="10"/>
      <c r="G48" s="10"/>
      <c r="H48" s="31"/>
      <c r="I48" s="10"/>
    </row>
    <row r="49" spans="1:9" ht="25.15" customHeight="1" x14ac:dyDescent="0.2">
      <c r="A49" s="24"/>
      <c r="B49" s="12"/>
      <c r="C49" s="11"/>
      <c r="D49" s="11"/>
      <c r="E49" s="11"/>
      <c r="F49" s="11"/>
      <c r="G49" s="37"/>
      <c r="H49" s="3"/>
      <c r="I49" s="38"/>
    </row>
    <row r="50" spans="1:9" ht="25.15" customHeight="1" x14ac:dyDescent="0.2">
      <c r="A50" s="24"/>
      <c r="B50" s="12"/>
      <c r="C50" s="11"/>
      <c r="D50" s="11"/>
      <c r="E50" s="11"/>
      <c r="F50" s="11"/>
      <c r="G50" s="37"/>
      <c r="H50" s="3"/>
      <c r="I50" s="38"/>
    </row>
    <row r="51" spans="1:9" ht="25.15" customHeight="1" x14ac:dyDescent="0.2">
      <c r="A51" s="24"/>
      <c r="B51" s="12"/>
      <c r="C51" s="11"/>
      <c r="D51" s="11"/>
      <c r="E51" s="11"/>
      <c r="F51" s="11"/>
      <c r="G51" s="11"/>
      <c r="H51" s="3"/>
      <c r="I51" s="38"/>
    </row>
    <row r="52" spans="1:9" ht="25.15" customHeight="1" x14ac:dyDescent="0.2">
      <c r="A52" s="24"/>
      <c r="B52" s="12"/>
      <c r="C52" s="11"/>
      <c r="D52" s="11"/>
      <c r="E52" s="11"/>
      <c r="F52" s="11"/>
      <c r="G52" s="11"/>
      <c r="H52" s="3"/>
      <c r="I52" s="38"/>
    </row>
    <row r="53" spans="1:9" ht="25.15" customHeight="1" x14ac:dyDescent="0.2">
      <c r="A53" s="24"/>
      <c r="B53" s="12"/>
      <c r="C53" s="11"/>
      <c r="D53" s="11"/>
      <c r="E53" s="11"/>
      <c r="F53" s="11"/>
      <c r="G53" s="11"/>
      <c r="H53" s="3"/>
      <c r="I53" s="38"/>
    </row>
    <row r="54" spans="1:9" ht="25.15" customHeight="1" x14ac:dyDescent="0.2">
      <c r="A54" s="24"/>
      <c r="B54" s="12"/>
      <c r="C54" s="11"/>
      <c r="D54" s="11"/>
      <c r="E54" s="11"/>
      <c r="F54" s="11"/>
      <c r="G54" s="11"/>
      <c r="H54" s="3"/>
      <c r="I54" s="38"/>
    </row>
    <row r="55" spans="1:9" ht="25.15" customHeight="1" x14ac:dyDescent="0.2">
      <c r="A55" s="24"/>
      <c r="B55" s="12"/>
      <c r="C55" s="11"/>
      <c r="D55" s="11"/>
      <c r="E55" s="11"/>
      <c r="F55" s="11"/>
      <c r="G55" s="11"/>
      <c r="H55" s="3"/>
      <c r="I55" s="38"/>
    </row>
    <row r="56" spans="1:9" ht="25.15" customHeight="1" x14ac:dyDescent="0.2">
      <c r="A56" s="24"/>
      <c r="B56" s="12"/>
      <c r="C56" s="11"/>
      <c r="D56" s="11"/>
      <c r="E56" s="11"/>
      <c r="F56" s="11"/>
      <c r="G56" s="11"/>
      <c r="H56" s="3"/>
      <c r="I56" s="38"/>
    </row>
    <row r="57" spans="1:9" ht="25.15" customHeight="1" x14ac:dyDescent="0.2">
      <c r="A57" s="24"/>
      <c r="B57" s="12"/>
      <c r="C57" s="11"/>
      <c r="D57" s="11"/>
      <c r="E57" s="11"/>
      <c r="F57" s="11"/>
      <c r="G57" s="11"/>
      <c r="H57" s="3"/>
      <c r="I57" s="38"/>
    </row>
    <row r="58" spans="1:9" ht="25.15" customHeight="1" x14ac:dyDescent="0.2">
      <c r="A58" s="24"/>
      <c r="B58" s="12"/>
      <c r="C58" s="11"/>
      <c r="D58" s="11"/>
      <c r="E58" s="11"/>
      <c r="F58" s="11"/>
      <c r="G58" s="11"/>
      <c r="H58" s="3"/>
      <c r="I58" s="38"/>
    </row>
    <row r="59" spans="1:9" ht="25.15" customHeight="1" x14ac:dyDescent="0.2">
      <c r="A59" s="24"/>
      <c r="B59" s="12"/>
      <c r="C59" s="11"/>
      <c r="D59" s="11"/>
      <c r="E59" s="11"/>
      <c r="F59" s="11"/>
      <c r="G59" s="11"/>
      <c r="H59" s="3"/>
      <c r="I59" s="38"/>
    </row>
    <row r="60" spans="1:9" ht="25.15" customHeight="1" x14ac:dyDescent="0.2">
      <c r="A60" s="24"/>
      <c r="B60" s="12"/>
      <c r="C60" s="11"/>
      <c r="D60" s="11"/>
      <c r="E60" s="11"/>
      <c r="F60" s="11"/>
      <c r="G60" s="11"/>
      <c r="H60" s="3"/>
      <c r="I60" s="38"/>
    </row>
    <row r="61" spans="1:9" ht="25.15" customHeight="1" x14ac:dyDescent="0.2">
      <c r="A61" s="24"/>
      <c r="B61" s="12"/>
      <c r="C61" s="11"/>
      <c r="D61" s="11"/>
      <c r="E61" s="11"/>
      <c r="F61" s="11"/>
      <c r="G61" s="11"/>
      <c r="H61" s="3"/>
      <c r="I61" s="38"/>
    </row>
    <row r="62" spans="1:9" ht="25.15" customHeight="1" x14ac:dyDescent="0.2">
      <c r="A62" s="24"/>
      <c r="B62" s="12"/>
      <c r="C62" s="11"/>
      <c r="D62" s="11"/>
      <c r="E62" s="11"/>
      <c r="F62" s="11"/>
      <c r="G62" s="11"/>
      <c r="H62" s="39"/>
      <c r="I62" s="38"/>
    </row>
    <row r="63" spans="1:9" ht="25.15" customHeight="1" x14ac:dyDescent="0.2">
      <c r="A63" s="24"/>
      <c r="B63" s="12"/>
      <c r="C63" s="11"/>
      <c r="D63" s="11"/>
      <c r="E63" s="11"/>
      <c r="F63" s="11"/>
      <c r="G63" s="11"/>
      <c r="H63" s="11"/>
      <c r="I63" s="38"/>
    </row>
    <row r="64" spans="1:9" ht="25.15" customHeight="1" x14ac:dyDescent="0.2">
      <c r="A64" s="24"/>
      <c r="B64" s="12"/>
      <c r="C64" s="11"/>
      <c r="D64" s="11"/>
      <c r="E64" s="11"/>
      <c r="F64" s="11"/>
      <c r="G64" s="11"/>
      <c r="H64" s="11"/>
      <c r="I64" s="38"/>
    </row>
    <row r="65" spans="1:9" ht="25.15" customHeight="1" x14ac:dyDescent="0.2">
      <c r="A65" s="24"/>
      <c r="B65" s="12"/>
      <c r="C65" s="11"/>
      <c r="D65" s="11"/>
      <c r="E65" s="11"/>
      <c r="F65" s="11"/>
      <c r="G65" s="11"/>
      <c r="H65" s="11"/>
      <c r="I65" s="38"/>
    </row>
    <row r="66" spans="1:9" ht="25.15" customHeight="1" x14ac:dyDescent="0.2">
      <c r="A66" s="24"/>
      <c r="B66" s="12"/>
      <c r="C66" s="11"/>
      <c r="D66" s="11"/>
      <c r="E66" s="11"/>
      <c r="F66" s="11"/>
      <c r="G66" s="11"/>
      <c r="H66" s="11"/>
      <c r="I66" s="38"/>
    </row>
    <row r="67" spans="1:9" ht="25.15" customHeight="1" x14ac:dyDescent="0.2">
      <c r="A67" s="24"/>
      <c r="B67" s="12"/>
      <c r="C67" s="11"/>
      <c r="D67" s="11"/>
      <c r="E67" s="11"/>
      <c r="F67" s="11"/>
      <c r="G67" s="11"/>
      <c r="H67" s="11"/>
      <c r="I67" s="38"/>
    </row>
    <row r="68" spans="1:9" ht="25.15" customHeight="1" x14ac:dyDescent="0.2">
      <c r="A68" s="24"/>
      <c r="B68" s="12"/>
      <c r="C68" s="11"/>
      <c r="D68" s="11"/>
      <c r="E68" s="11"/>
      <c r="F68" s="11"/>
      <c r="G68" s="11"/>
      <c r="H68" s="11"/>
      <c r="I68" s="38"/>
    </row>
    <row r="69" spans="1:9" ht="25.15" customHeight="1" x14ac:dyDescent="0.2">
      <c r="A69" s="24"/>
      <c r="B69" s="12"/>
      <c r="C69" s="11"/>
      <c r="D69" s="11"/>
      <c r="E69" s="11"/>
      <c r="F69" s="11"/>
      <c r="G69" s="11"/>
      <c r="H69" s="11"/>
      <c r="I69" s="38"/>
    </row>
    <row r="70" spans="1:9" ht="25.15" customHeight="1" x14ac:dyDescent="0.2">
      <c r="A70" s="24"/>
      <c r="B70" s="12"/>
      <c r="C70" s="11"/>
      <c r="D70" s="11"/>
      <c r="E70" s="11"/>
      <c r="F70" s="11"/>
      <c r="G70" s="11"/>
      <c r="H70" s="11"/>
      <c r="I70" s="38"/>
    </row>
    <row r="71" spans="1:9" ht="25.15" customHeight="1" x14ac:dyDescent="0.2">
      <c r="A71" s="24"/>
      <c r="B71" s="40"/>
      <c r="C71" s="3"/>
      <c r="D71" s="20"/>
      <c r="E71" s="40"/>
      <c r="F71" s="3"/>
      <c r="G71" s="40"/>
      <c r="H71" s="40"/>
      <c r="I71" s="40"/>
    </row>
    <row r="72" spans="1:9" ht="25.15" customHeight="1" x14ac:dyDescent="0.2">
      <c r="A72" s="24"/>
      <c r="B72" s="3"/>
      <c r="C72" s="3"/>
      <c r="D72" s="3"/>
      <c r="E72" s="3"/>
      <c r="F72" s="3"/>
      <c r="G72" s="3"/>
      <c r="H72" s="3"/>
      <c r="I72" s="3"/>
    </row>
    <row r="73" spans="1:9" ht="25.15" customHeight="1" x14ac:dyDescent="0.2">
      <c r="A73" s="24"/>
      <c r="B73" s="3"/>
      <c r="C73" s="3"/>
      <c r="D73" s="3"/>
      <c r="E73" s="3"/>
      <c r="F73" s="3"/>
      <c r="G73" s="3"/>
      <c r="H73" s="3"/>
      <c r="I73" s="3"/>
    </row>
    <row r="74" spans="1:9" ht="25.15" customHeight="1" x14ac:dyDescent="0.2">
      <c r="A74" s="24"/>
      <c r="B74" s="3"/>
      <c r="C74" s="3"/>
      <c r="D74" s="40"/>
      <c r="E74" s="3"/>
      <c r="F74" s="3"/>
      <c r="G74" s="3"/>
      <c r="H74" s="3"/>
      <c r="I74" s="3"/>
    </row>
    <row r="75" spans="1:9" ht="25.15" customHeight="1" x14ac:dyDescent="0.2">
      <c r="F75" s="19"/>
    </row>
    <row r="78" spans="1:9" ht="25.15" customHeight="1" x14ac:dyDescent="0.2">
      <c r="C78" s="19"/>
      <c r="E78" s="19"/>
      <c r="G78" s="19"/>
      <c r="I78" s="19"/>
    </row>
  </sheetData>
  <mergeCells count="11">
    <mergeCell ref="A39:I39"/>
    <mergeCell ref="A40:I40"/>
    <mergeCell ref="D3:G3"/>
    <mergeCell ref="A1:I1"/>
    <mergeCell ref="D4:D5"/>
    <mergeCell ref="H3:H5"/>
    <mergeCell ref="I3:I5"/>
    <mergeCell ref="C3:C5"/>
    <mergeCell ref="B3:B5"/>
    <mergeCell ref="A3:A5"/>
    <mergeCell ref="A38:I38"/>
  </mergeCells>
  <phoneticPr fontId="1" type="noConversion"/>
  <printOptions horizontalCentered="1"/>
  <pageMargins left="0.25" right="0.25" top="0.75" bottom="0.75" header="0.3" footer="0.3"/>
  <pageSetup paperSize="9" scale="71" orientation="landscape" r:id="rId1"/>
  <headerFooter alignWithMargins="0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9"/>
  <sheetViews>
    <sheetView zoomScaleNormal="100" workbookViewId="0">
      <selection sqref="A1:M1"/>
    </sheetView>
  </sheetViews>
  <sheetFormatPr baseColWidth="10" defaultRowHeight="25.15" customHeight="1" x14ac:dyDescent="0.2"/>
  <cols>
    <col min="1" max="1" width="8" style="32" customWidth="1"/>
    <col min="2" max="2" width="12.28515625" style="1" bestFit="1" customWidth="1"/>
    <col min="3" max="3" width="13.42578125" style="1" bestFit="1" customWidth="1"/>
    <col min="4" max="4" width="13.28515625" style="1" bestFit="1" customWidth="1"/>
    <col min="5" max="7" width="13.42578125" style="1" bestFit="1" customWidth="1"/>
    <col min="8" max="8" width="11.42578125" style="1"/>
    <col min="9" max="13" width="13.28515625" style="1" bestFit="1" customWidth="1"/>
    <col min="14" max="16384" width="11.42578125" style="1"/>
  </cols>
  <sheetData>
    <row r="1" spans="1:13" ht="25.15" customHeight="1" x14ac:dyDescent="0.2">
      <c r="A1" s="50" t="s">
        <v>54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5.15" customHeight="1" x14ac:dyDescent="0.2">
      <c r="A2" s="42"/>
      <c r="B2" s="13"/>
      <c r="C2" s="13"/>
      <c r="D2" s="13"/>
      <c r="E2" s="13"/>
      <c r="F2" s="13"/>
      <c r="G2" s="13"/>
      <c r="H2" s="13"/>
      <c r="I2" s="13"/>
      <c r="J2" s="14"/>
      <c r="K2" s="13"/>
      <c r="L2" s="13"/>
    </row>
    <row r="3" spans="1:13" ht="25.15" customHeight="1" x14ac:dyDescent="0.2">
      <c r="A3" s="53" t="s">
        <v>0</v>
      </c>
      <c r="B3" s="56" t="s">
        <v>7</v>
      </c>
      <c r="C3" s="57"/>
      <c r="D3" s="57"/>
      <c r="E3" s="57"/>
      <c r="F3" s="57"/>
      <c r="G3" s="58"/>
      <c r="H3" s="56" t="s">
        <v>7</v>
      </c>
      <c r="I3" s="57"/>
      <c r="J3" s="57"/>
      <c r="K3" s="57"/>
      <c r="L3" s="57"/>
      <c r="M3" s="58"/>
    </row>
    <row r="4" spans="1:13" ht="25.15" customHeight="1" x14ac:dyDescent="0.2">
      <c r="A4" s="55"/>
      <c r="B4" s="53" t="s">
        <v>1</v>
      </c>
      <c r="C4" s="56" t="s">
        <v>2</v>
      </c>
      <c r="D4" s="57"/>
      <c r="E4" s="57"/>
      <c r="F4" s="57"/>
      <c r="G4" s="58"/>
      <c r="H4" s="53" t="s">
        <v>1</v>
      </c>
      <c r="I4" s="56" t="s">
        <v>2</v>
      </c>
      <c r="J4" s="57"/>
      <c r="K4" s="57"/>
      <c r="L4" s="57"/>
      <c r="M4" s="58"/>
    </row>
    <row r="5" spans="1:13" ht="25.15" customHeight="1" x14ac:dyDescent="0.2">
      <c r="A5" s="55"/>
      <c r="B5" s="55"/>
      <c r="C5" s="53" t="s">
        <v>27</v>
      </c>
      <c r="D5" s="53" t="s">
        <v>28</v>
      </c>
      <c r="E5" s="53" t="s">
        <v>29</v>
      </c>
      <c r="F5" s="53" t="s">
        <v>30</v>
      </c>
      <c r="G5" s="53" t="s">
        <v>31</v>
      </c>
      <c r="H5" s="55"/>
      <c r="I5" s="53" t="s">
        <v>27</v>
      </c>
      <c r="J5" s="53" t="s">
        <v>28</v>
      </c>
      <c r="K5" s="53" t="s">
        <v>29</v>
      </c>
      <c r="L5" s="53" t="s">
        <v>30</v>
      </c>
      <c r="M5" s="59" t="s">
        <v>31</v>
      </c>
    </row>
    <row r="6" spans="1:13" ht="25.15" customHeight="1" x14ac:dyDescent="0.2">
      <c r="A6" s="55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60"/>
    </row>
    <row r="7" spans="1:13" ht="25.15" customHeight="1" x14ac:dyDescent="0.2">
      <c r="A7" s="55"/>
      <c r="B7" s="56" t="s">
        <v>14</v>
      </c>
      <c r="C7" s="57"/>
      <c r="D7" s="57"/>
      <c r="E7" s="57"/>
      <c r="F7" s="57"/>
      <c r="G7" s="58"/>
      <c r="H7" s="56" t="s">
        <v>5</v>
      </c>
      <c r="I7" s="57"/>
      <c r="J7" s="57"/>
      <c r="K7" s="57"/>
      <c r="L7" s="57"/>
      <c r="M7" s="58"/>
    </row>
    <row r="8" spans="1:13" ht="25.15" customHeight="1" x14ac:dyDescent="0.2">
      <c r="A8" s="5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4">
        <v>12</v>
      </c>
    </row>
    <row r="9" spans="1:13" ht="25.15" customHeight="1" x14ac:dyDescent="0.2">
      <c r="A9" s="25">
        <v>2017</v>
      </c>
      <c r="B9" s="5">
        <v>1038544</v>
      </c>
      <c r="C9" s="5">
        <v>254202</v>
      </c>
      <c r="D9" s="5">
        <v>495704</v>
      </c>
      <c r="E9" s="5">
        <v>200166</v>
      </c>
      <c r="F9" s="5">
        <v>67259</v>
      </c>
      <c r="G9" s="5">
        <v>21213</v>
      </c>
      <c r="H9" s="16">
        <v>100</v>
      </c>
      <c r="I9" s="16">
        <v>24.5</v>
      </c>
      <c r="J9" s="16">
        <v>47.7</v>
      </c>
      <c r="K9" s="16">
        <v>19.3</v>
      </c>
      <c r="L9" s="16">
        <v>6.5</v>
      </c>
      <c r="M9" s="16">
        <v>2</v>
      </c>
    </row>
    <row r="10" spans="1:13" ht="25.15" customHeight="1" x14ac:dyDescent="0.2">
      <c r="A10" s="26">
        <v>2018</v>
      </c>
      <c r="B10" s="5">
        <v>1040743</v>
      </c>
      <c r="C10" s="5">
        <v>270276</v>
      </c>
      <c r="D10" s="5">
        <v>492707</v>
      </c>
      <c r="E10" s="5">
        <v>194408</v>
      </c>
      <c r="F10" s="5">
        <v>62083</v>
      </c>
      <c r="G10" s="5">
        <v>21269</v>
      </c>
      <c r="H10" s="16">
        <v>100</v>
      </c>
      <c r="I10" s="16">
        <v>26</v>
      </c>
      <c r="J10" s="16">
        <v>47.3</v>
      </c>
      <c r="K10" s="16">
        <v>18.7</v>
      </c>
      <c r="L10" s="16">
        <v>6</v>
      </c>
      <c r="M10" s="16">
        <v>2</v>
      </c>
    </row>
    <row r="11" spans="1:13" ht="25.15" customHeight="1" x14ac:dyDescent="0.2">
      <c r="A11" s="26">
        <v>2019</v>
      </c>
      <c r="B11" s="5">
        <v>946252</v>
      </c>
      <c r="C11" s="5">
        <v>259876</v>
      </c>
      <c r="D11" s="5">
        <v>443370</v>
      </c>
      <c r="E11" s="5">
        <v>168840</v>
      </c>
      <c r="F11" s="5">
        <v>54873</v>
      </c>
      <c r="G11" s="5">
        <v>19293</v>
      </c>
      <c r="H11" s="16">
        <v>100</v>
      </c>
      <c r="I11" s="16">
        <v>27.5</v>
      </c>
      <c r="J11" s="16">
        <v>46.9</v>
      </c>
      <c r="K11" s="16">
        <v>17.8</v>
      </c>
      <c r="L11" s="16">
        <v>5.8</v>
      </c>
      <c r="M11" s="16">
        <v>2</v>
      </c>
    </row>
    <row r="12" spans="1:13" ht="25.15" customHeight="1" x14ac:dyDescent="0.2">
      <c r="A12" s="26">
        <v>2020</v>
      </c>
      <c r="B12" s="7">
        <f>C12+D12+E12+F12+G12</f>
        <v>1001185</v>
      </c>
      <c r="C12" s="5">
        <v>273887</v>
      </c>
      <c r="D12" s="5">
        <v>471029</v>
      </c>
      <c r="E12" s="5">
        <v>181078</v>
      </c>
      <c r="F12" s="5">
        <v>55797</v>
      </c>
      <c r="G12" s="5">
        <v>19394</v>
      </c>
      <c r="H12" s="16">
        <v>100</v>
      </c>
      <c r="I12" s="16">
        <v>27.4</v>
      </c>
      <c r="J12" s="16">
        <v>47</v>
      </c>
      <c r="K12" s="16">
        <v>18.100000000000001</v>
      </c>
      <c r="L12" s="16">
        <v>5.6</v>
      </c>
      <c r="M12" s="16">
        <v>1.9</v>
      </c>
    </row>
    <row r="13" spans="1:13" ht="25.15" customHeight="1" x14ac:dyDescent="0.2">
      <c r="A13" s="26">
        <v>2021</v>
      </c>
      <c r="B13" s="7">
        <v>1005269</v>
      </c>
      <c r="C13" s="5">
        <v>306621</v>
      </c>
      <c r="D13" s="5">
        <v>467625</v>
      </c>
      <c r="E13" s="5">
        <v>163782</v>
      </c>
      <c r="F13" s="5">
        <v>49627</v>
      </c>
      <c r="G13" s="5">
        <v>17614</v>
      </c>
      <c r="H13" s="16">
        <v>100</v>
      </c>
      <c r="I13" s="16">
        <v>30.5</v>
      </c>
      <c r="J13" s="16">
        <v>46.5</v>
      </c>
      <c r="K13" s="16">
        <v>16.3</v>
      </c>
      <c r="L13" s="16">
        <v>4.9000000000000004</v>
      </c>
      <c r="M13" s="16">
        <v>1.8</v>
      </c>
    </row>
    <row r="14" spans="1:13" ht="25.15" customHeight="1" x14ac:dyDescent="0.2">
      <c r="A14" s="26">
        <v>2022</v>
      </c>
      <c r="B14" s="7">
        <v>1015685</v>
      </c>
      <c r="C14" s="5">
        <v>314957</v>
      </c>
      <c r="D14" s="5">
        <v>470618</v>
      </c>
      <c r="E14" s="5">
        <v>164763</v>
      </c>
      <c r="F14" s="5">
        <v>48309</v>
      </c>
      <c r="G14" s="5">
        <v>17038</v>
      </c>
      <c r="H14" s="18">
        <v>100</v>
      </c>
      <c r="I14" s="18">
        <v>31</v>
      </c>
      <c r="J14" s="18">
        <v>46.3</v>
      </c>
      <c r="K14" s="18">
        <v>16.2</v>
      </c>
      <c r="L14" s="18">
        <v>4.8</v>
      </c>
      <c r="M14" s="18">
        <v>1.7</v>
      </c>
    </row>
    <row r="15" spans="1:13" ht="25.15" customHeight="1" x14ac:dyDescent="0.2">
      <c r="A15" s="26">
        <v>2023</v>
      </c>
      <c r="B15" s="7">
        <v>1129052</v>
      </c>
      <c r="C15" s="7">
        <v>359343</v>
      </c>
      <c r="D15" s="5" t="s">
        <v>48</v>
      </c>
      <c r="E15" s="7">
        <v>180238</v>
      </c>
      <c r="F15" s="7">
        <v>47756</v>
      </c>
      <c r="G15" s="7">
        <v>16227</v>
      </c>
      <c r="H15" s="18">
        <v>100</v>
      </c>
      <c r="I15" s="18">
        <v>31.8</v>
      </c>
      <c r="J15" s="16">
        <v>46.5</v>
      </c>
      <c r="K15" s="18">
        <v>16</v>
      </c>
      <c r="L15" s="18">
        <v>4.2</v>
      </c>
      <c r="M15" s="18">
        <v>1.4</v>
      </c>
    </row>
    <row r="16" spans="1:13" ht="25.15" customHeight="1" x14ac:dyDescent="0.2">
      <c r="A16" s="26">
        <v>2024</v>
      </c>
      <c r="B16" s="7">
        <v>1155169</v>
      </c>
      <c r="C16" s="7">
        <v>376906</v>
      </c>
      <c r="D16" s="7">
        <v>536610</v>
      </c>
      <c r="E16" s="7">
        <v>181265</v>
      </c>
      <c r="F16" s="7">
        <v>45119</v>
      </c>
      <c r="G16" s="7">
        <v>15269</v>
      </c>
      <c r="H16" s="18">
        <v>100</v>
      </c>
      <c r="I16" s="18">
        <v>32.6</v>
      </c>
      <c r="J16" s="16">
        <v>46.5</v>
      </c>
      <c r="K16" s="18">
        <v>15.7</v>
      </c>
      <c r="L16" s="18">
        <v>3.9</v>
      </c>
      <c r="M16" s="18">
        <v>1.3</v>
      </c>
    </row>
    <row r="17" spans="1:15" ht="25.15" customHeight="1" x14ac:dyDescent="0.2">
      <c r="A17" s="26">
        <v>2025</v>
      </c>
      <c r="B17" s="7">
        <v>1143838</v>
      </c>
      <c r="C17" s="7">
        <v>395799</v>
      </c>
      <c r="D17" s="7">
        <v>526777</v>
      </c>
      <c r="E17" s="7">
        <v>167545</v>
      </c>
      <c r="F17" s="7">
        <v>40101</v>
      </c>
      <c r="G17" s="7">
        <v>13616</v>
      </c>
      <c r="H17" s="18">
        <v>100</v>
      </c>
      <c r="I17" s="18">
        <v>34.6</v>
      </c>
      <c r="J17" s="16">
        <v>46.1</v>
      </c>
      <c r="K17" s="18">
        <v>14.6</v>
      </c>
      <c r="L17" s="18">
        <v>3.5</v>
      </c>
      <c r="M17" s="18">
        <v>1.2</v>
      </c>
    </row>
    <row r="18" spans="1:15" ht="25.15" customHeight="1" x14ac:dyDescent="0.2">
      <c r="B18" s="22"/>
    </row>
    <row r="19" spans="1:15" ht="25.15" customHeight="1" x14ac:dyDescent="0.2">
      <c r="A19" s="48" t="s">
        <v>18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4"/>
      <c r="O19" s="44"/>
    </row>
  </sheetData>
  <mergeCells count="21">
    <mergeCell ref="A1:M1"/>
    <mergeCell ref="H4:H6"/>
    <mergeCell ref="C4:G4"/>
    <mergeCell ref="I4:M4"/>
    <mergeCell ref="I5:I6"/>
    <mergeCell ref="J5:J6"/>
    <mergeCell ref="K5:K6"/>
    <mergeCell ref="L5:L6"/>
    <mergeCell ref="M5:M6"/>
    <mergeCell ref="B4:B6"/>
    <mergeCell ref="C5:C6"/>
    <mergeCell ref="D5:D6"/>
    <mergeCell ref="E5:E6"/>
    <mergeCell ref="F5:F6"/>
    <mergeCell ref="G5:G6"/>
    <mergeCell ref="A19:M19"/>
    <mergeCell ref="A3:A8"/>
    <mergeCell ref="B7:G7"/>
    <mergeCell ref="H7:M7"/>
    <mergeCell ref="B3:G3"/>
    <mergeCell ref="H3:M3"/>
  </mergeCells>
  <pageMargins left="0.23622047244094491" right="0.23622047244094491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2"/>
  <sheetViews>
    <sheetView zoomScaleNormal="100" workbookViewId="0">
      <selection sqref="A1:O1"/>
    </sheetView>
  </sheetViews>
  <sheetFormatPr baseColWidth="10" defaultRowHeight="25.15" customHeight="1" x14ac:dyDescent="0.2"/>
  <cols>
    <col min="1" max="1" width="8.85546875" style="32" customWidth="1"/>
    <col min="2" max="15" width="16.42578125" style="1" customWidth="1"/>
    <col min="16" max="16384" width="11.42578125" style="1"/>
  </cols>
  <sheetData>
    <row r="1" spans="1:15" ht="25.15" customHeight="1" x14ac:dyDescent="0.2">
      <c r="A1" s="50" t="s">
        <v>53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25.15" customHeight="1" x14ac:dyDescent="0.2">
      <c r="A2" s="42"/>
      <c r="B2" s="13"/>
      <c r="C2" s="13"/>
      <c r="D2" s="13"/>
      <c r="E2" s="13"/>
      <c r="F2" s="13"/>
      <c r="G2" s="13"/>
      <c r="H2" s="13"/>
      <c r="I2" s="13"/>
      <c r="J2" s="14"/>
      <c r="K2" s="13"/>
      <c r="L2" s="13"/>
      <c r="M2" s="13"/>
      <c r="N2" s="13"/>
    </row>
    <row r="3" spans="1:15" s="32" customFormat="1" ht="25.15" customHeight="1" x14ac:dyDescent="0.2">
      <c r="A3" s="51" t="s">
        <v>0</v>
      </c>
      <c r="B3" s="49" t="s">
        <v>7</v>
      </c>
      <c r="C3" s="49"/>
      <c r="D3" s="49"/>
      <c r="E3" s="49"/>
      <c r="F3" s="49"/>
      <c r="G3" s="49"/>
      <c r="H3" s="49"/>
      <c r="I3" s="49" t="s">
        <v>7</v>
      </c>
      <c r="J3" s="49"/>
      <c r="K3" s="49"/>
      <c r="L3" s="49"/>
      <c r="M3" s="49"/>
      <c r="N3" s="49"/>
      <c r="O3" s="49"/>
    </row>
    <row r="4" spans="1:15" s="32" customFormat="1" ht="25.15" customHeight="1" x14ac:dyDescent="0.2">
      <c r="A4" s="51"/>
      <c r="B4" s="49" t="s">
        <v>1</v>
      </c>
      <c r="C4" s="49" t="s">
        <v>2</v>
      </c>
      <c r="D4" s="49"/>
      <c r="E4" s="49"/>
      <c r="F4" s="49"/>
      <c r="G4" s="49"/>
      <c r="H4" s="49"/>
      <c r="I4" s="49" t="s">
        <v>1</v>
      </c>
      <c r="J4" s="49" t="s">
        <v>2</v>
      </c>
      <c r="K4" s="49"/>
      <c r="L4" s="49"/>
      <c r="M4" s="49"/>
      <c r="N4" s="49"/>
      <c r="O4" s="49"/>
    </row>
    <row r="5" spans="1:15" s="43" customFormat="1" ht="25.15" customHeight="1" x14ac:dyDescent="0.2">
      <c r="A5" s="51"/>
      <c r="B5" s="49"/>
      <c r="C5" s="51" t="s">
        <v>8</v>
      </c>
      <c r="D5" s="51" t="s">
        <v>9</v>
      </c>
      <c r="E5" s="51" t="s">
        <v>10</v>
      </c>
      <c r="F5" s="29" t="s">
        <v>10</v>
      </c>
      <c r="G5" s="29" t="s">
        <v>11</v>
      </c>
      <c r="H5" s="45" t="s">
        <v>21</v>
      </c>
      <c r="I5" s="49"/>
      <c r="J5" s="51" t="s">
        <v>8</v>
      </c>
      <c r="K5" s="51" t="s">
        <v>9</v>
      </c>
      <c r="L5" s="51" t="s">
        <v>10</v>
      </c>
      <c r="M5" s="29" t="s">
        <v>10</v>
      </c>
      <c r="N5" s="29" t="s">
        <v>11</v>
      </c>
      <c r="O5" s="45" t="s">
        <v>21</v>
      </c>
    </row>
    <row r="6" spans="1:15" s="43" customFormat="1" ht="52.5" customHeight="1" x14ac:dyDescent="0.2">
      <c r="A6" s="51"/>
      <c r="B6" s="49"/>
      <c r="C6" s="51"/>
      <c r="D6" s="51"/>
      <c r="E6" s="51"/>
      <c r="F6" s="29" t="s">
        <v>12</v>
      </c>
      <c r="G6" s="29" t="s">
        <v>13</v>
      </c>
      <c r="H6" s="29" t="s">
        <v>20</v>
      </c>
      <c r="I6" s="49"/>
      <c r="J6" s="51"/>
      <c r="K6" s="51"/>
      <c r="L6" s="51"/>
      <c r="M6" s="29" t="s">
        <v>12</v>
      </c>
      <c r="N6" s="29" t="s">
        <v>13</v>
      </c>
      <c r="O6" s="29" t="s">
        <v>20</v>
      </c>
    </row>
    <row r="7" spans="1:15" ht="25.15" customHeight="1" x14ac:dyDescent="0.2">
      <c r="A7" s="51"/>
      <c r="B7" s="49" t="s">
        <v>14</v>
      </c>
      <c r="C7" s="49"/>
      <c r="D7" s="49"/>
      <c r="E7" s="49"/>
      <c r="F7" s="49"/>
      <c r="G7" s="49"/>
      <c r="H7" s="49"/>
      <c r="I7" s="49" t="s">
        <v>5</v>
      </c>
      <c r="J7" s="49"/>
      <c r="K7" s="49"/>
      <c r="L7" s="49"/>
      <c r="M7" s="49"/>
      <c r="N7" s="49"/>
      <c r="O7" s="49"/>
    </row>
    <row r="8" spans="1:15" ht="25.15" customHeight="1" x14ac:dyDescent="0.2">
      <c r="A8" s="26">
        <v>1995</v>
      </c>
      <c r="B8" s="5">
        <v>1519845</v>
      </c>
      <c r="C8" s="6">
        <v>455380</v>
      </c>
      <c r="D8" s="6">
        <v>910189</v>
      </c>
      <c r="E8" s="6">
        <v>153327</v>
      </c>
      <c r="F8" s="6">
        <v>949</v>
      </c>
      <c r="G8" s="30" t="s">
        <v>6</v>
      </c>
      <c r="H8" s="30" t="s">
        <v>6</v>
      </c>
      <c r="I8" s="17">
        <v>100</v>
      </c>
      <c r="J8" s="17">
        <v>30</v>
      </c>
      <c r="K8" s="17">
        <v>59.9</v>
      </c>
      <c r="L8" s="17">
        <v>10.1</v>
      </c>
      <c r="M8" s="17">
        <v>0.1</v>
      </c>
      <c r="N8" s="46" t="s">
        <v>6</v>
      </c>
      <c r="O8" s="30" t="s">
        <v>6</v>
      </c>
    </row>
    <row r="9" spans="1:15" ht="25.15" customHeight="1" x14ac:dyDescent="0.2">
      <c r="A9" s="26">
        <v>1996</v>
      </c>
      <c r="B9" s="5">
        <v>899521</v>
      </c>
      <c r="C9" s="6">
        <v>383546</v>
      </c>
      <c r="D9" s="6">
        <v>335893</v>
      </c>
      <c r="E9" s="6">
        <v>178370</v>
      </c>
      <c r="F9" s="6">
        <v>1712</v>
      </c>
      <c r="G9" s="30" t="s">
        <v>6</v>
      </c>
      <c r="H9" s="30" t="s">
        <v>6</v>
      </c>
      <c r="I9" s="17">
        <v>100</v>
      </c>
      <c r="J9" s="17">
        <v>42.6</v>
      </c>
      <c r="K9" s="17">
        <v>37.299999999999997</v>
      </c>
      <c r="L9" s="17">
        <v>19.8</v>
      </c>
      <c r="M9" s="17">
        <v>0.2</v>
      </c>
      <c r="N9" s="30" t="s">
        <v>6</v>
      </c>
      <c r="O9" s="30" t="s">
        <v>6</v>
      </c>
    </row>
    <row r="10" spans="1:15" ht="25.15" customHeight="1" x14ac:dyDescent="0.2">
      <c r="A10" s="26">
        <v>1997</v>
      </c>
      <c r="B10" s="5">
        <v>685298</v>
      </c>
      <c r="C10" s="6">
        <v>331962</v>
      </c>
      <c r="D10" s="6">
        <v>241282</v>
      </c>
      <c r="E10" s="6">
        <v>96685</v>
      </c>
      <c r="F10" s="6">
        <v>1347</v>
      </c>
      <c r="G10" s="6">
        <v>14022</v>
      </c>
      <c r="H10" s="30" t="s">
        <v>6</v>
      </c>
      <c r="I10" s="17">
        <v>100</v>
      </c>
      <c r="J10" s="17">
        <v>48.4</v>
      </c>
      <c r="K10" s="17">
        <v>35.200000000000003</v>
      </c>
      <c r="L10" s="17">
        <v>14.1</v>
      </c>
      <c r="M10" s="17">
        <v>0.2</v>
      </c>
      <c r="N10" s="17">
        <v>2</v>
      </c>
      <c r="O10" s="30" t="s">
        <v>6</v>
      </c>
    </row>
    <row r="11" spans="1:15" ht="25.15" customHeight="1" x14ac:dyDescent="0.2">
      <c r="A11" s="26">
        <v>1998</v>
      </c>
      <c r="B11" s="5">
        <v>618405</v>
      </c>
      <c r="C11" s="6">
        <v>319987</v>
      </c>
      <c r="D11" s="6">
        <v>215973</v>
      </c>
      <c r="E11" s="6">
        <v>77853</v>
      </c>
      <c r="F11" s="6">
        <v>1060</v>
      </c>
      <c r="G11" s="6">
        <v>3532</v>
      </c>
      <c r="H11" s="30" t="s">
        <v>6</v>
      </c>
      <c r="I11" s="17">
        <v>100</v>
      </c>
      <c r="J11" s="17">
        <v>51.7</v>
      </c>
      <c r="K11" s="17">
        <v>34.9</v>
      </c>
      <c r="L11" s="17">
        <v>12.6</v>
      </c>
      <c r="M11" s="17">
        <v>0.2</v>
      </c>
      <c r="N11" s="17">
        <v>0.6</v>
      </c>
      <c r="O11" s="30" t="s">
        <v>6</v>
      </c>
    </row>
    <row r="12" spans="1:15" ht="25.15" customHeight="1" x14ac:dyDescent="0.2">
      <c r="A12" s="26">
        <v>1999</v>
      </c>
      <c r="B12" s="5">
        <v>637912</v>
      </c>
      <c r="C12" s="6">
        <v>339143</v>
      </c>
      <c r="D12" s="6">
        <v>218185</v>
      </c>
      <c r="E12" s="6">
        <v>76999</v>
      </c>
      <c r="F12" s="6">
        <v>1080</v>
      </c>
      <c r="G12" s="6">
        <v>2505</v>
      </c>
      <c r="H12" s="30" t="s">
        <v>6</v>
      </c>
      <c r="I12" s="17">
        <v>100</v>
      </c>
      <c r="J12" s="17">
        <v>53.2</v>
      </c>
      <c r="K12" s="17">
        <v>34.200000000000003</v>
      </c>
      <c r="L12" s="17">
        <v>12.1</v>
      </c>
      <c r="M12" s="17">
        <v>0.2</v>
      </c>
      <c r="N12" s="17">
        <v>0.4</v>
      </c>
      <c r="O12" s="30" t="s">
        <v>6</v>
      </c>
    </row>
    <row r="13" spans="1:15" ht="25.15" customHeight="1" x14ac:dyDescent="0.2">
      <c r="A13" s="26">
        <v>2000</v>
      </c>
      <c r="B13" s="5">
        <v>594417</v>
      </c>
      <c r="C13" s="6">
        <v>319356</v>
      </c>
      <c r="D13" s="6">
        <v>201920</v>
      </c>
      <c r="E13" s="6">
        <v>70008</v>
      </c>
      <c r="F13" s="6">
        <v>1075</v>
      </c>
      <c r="G13" s="6">
        <v>2058</v>
      </c>
      <c r="H13" s="30" t="s">
        <v>6</v>
      </c>
      <c r="I13" s="17">
        <v>100</v>
      </c>
      <c r="J13" s="17">
        <v>53.7</v>
      </c>
      <c r="K13" s="17">
        <v>34</v>
      </c>
      <c r="L13" s="17">
        <v>11.8</v>
      </c>
      <c r="M13" s="17">
        <v>0.2</v>
      </c>
      <c r="N13" s="17">
        <v>0.3</v>
      </c>
      <c r="O13" s="30" t="s">
        <v>6</v>
      </c>
    </row>
    <row r="14" spans="1:15" ht="25.15" customHeight="1" x14ac:dyDescent="0.2">
      <c r="A14" s="26">
        <v>2001</v>
      </c>
      <c r="B14" s="5">
        <v>588563</v>
      </c>
      <c r="C14" s="6">
        <v>324806</v>
      </c>
      <c r="D14" s="6">
        <v>192034</v>
      </c>
      <c r="E14" s="6">
        <v>68490</v>
      </c>
      <c r="F14" s="6">
        <v>1106</v>
      </c>
      <c r="G14" s="6">
        <v>2127</v>
      </c>
      <c r="H14" s="30" t="s">
        <v>6</v>
      </c>
      <c r="I14" s="17">
        <v>100</v>
      </c>
      <c r="J14" s="17">
        <v>55.2</v>
      </c>
      <c r="K14" s="17">
        <v>32.6</v>
      </c>
      <c r="L14" s="17">
        <v>11.6</v>
      </c>
      <c r="M14" s="17">
        <v>0.2</v>
      </c>
      <c r="N14" s="17">
        <v>0.4</v>
      </c>
      <c r="O14" s="30" t="s">
        <v>6</v>
      </c>
    </row>
    <row r="15" spans="1:15" ht="25.15" customHeight="1" x14ac:dyDescent="0.2">
      <c r="A15" s="26">
        <v>2002</v>
      </c>
      <c r="B15" s="5">
        <v>604479</v>
      </c>
      <c r="C15" s="6">
        <v>340727</v>
      </c>
      <c r="D15" s="6">
        <v>192893</v>
      </c>
      <c r="E15" s="6">
        <v>67878</v>
      </c>
      <c r="F15" s="6">
        <v>1027</v>
      </c>
      <c r="G15" s="6">
        <v>1954</v>
      </c>
      <c r="H15" s="30" t="s">
        <v>6</v>
      </c>
      <c r="I15" s="17">
        <v>100</v>
      </c>
      <c r="J15" s="17">
        <v>56.4</v>
      </c>
      <c r="K15" s="17">
        <v>31.9</v>
      </c>
      <c r="L15" s="17">
        <v>11.2</v>
      </c>
      <c r="M15" s="17">
        <v>0.2</v>
      </c>
      <c r="N15" s="17">
        <v>0.3</v>
      </c>
      <c r="O15" s="30" t="s">
        <v>6</v>
      </c>
    </row>
    <row r="16" spans="1:15" ht="25.15" customHeight="1" x14ac:dyDescent="0.2">
      <c r="A16" s="26">
        <v>2003</v>
      </c>
      <c r="B16" s="5">
        <v>595045</v>
      </c>
      <c r="C16" s="6">
        <v>341769</v>
      </c>
      <c r="D16" s="6">
        <v>186635</v>
      </c>
      <c r="E16" s="6">
        <v>63605</v>
      </c>
      <c r="F16" s="6">
        <v>1078</v>
      </c>
      <c r="G16" s="6">
        <v>1958</v>
      </c>
      <c r="H16" s="30" t="s">
        <v>6</v>
      </c>
      <c r="I16" s="17">
        <v>100</v>
      </c>
      <c r="J16" s="17">
        <v>57.4</v>
      </c>
      <c r="K16" s="17">
        <v>31.4</v>
      </c>
      <c r="L16" s="17">
        <v>10.7</v>
      </c>
      <c r="M16" s="17">
        <v>0.2</v>
      </c>
      <c r="N16" s="17">
        <v>0.3</v>
      </c>
      <c r="O16" s="30" t="s">
        <v>6</v>
      </c>
    </row>
    <row r="17" spans="1:15" ht="25.15" customHeight="1" x14ac:dyDescent="0.2">
      <c r="A17" s="26">
        <v>2004</v>
      </c>
      <c r="B17" s="5">
        <v>574185</v>
      </c>
      <c r="C17" s="6">
        <v>343492</v>
      </c>
      <c r="D17" s="6">
        <v>173836</v>
      </c>
      <c r="E17" s="6">
        <v>53771</v>
      </c>
      <c r="F17" s="6">
        <v>1015</v>
      </c>
      <c r="G17" s="6">
        <v>2071</v>
      </c>
      <c r="H17" s="30" t="s">
        <v>6</v>
      </c>
      <c r="I17" s="17">
        <v>100</v>
      </c>
      <c r="J17" s="17">
        <v>59.8</v>
      </c>
      <c r="K17" s="17">
        <v>30.3</v>
      </c>
      <c r="L17" s="17">
        <v>9.4</v>
      </c>
      <c r="M17" s="17">
        <v>0.2</v>
      </c>
      <c r="N17" s="17">
        <v>0.4</v>
      </c>
      <c r="O17" s="30" t="s">
        <v>6</v>
      </c>
    </row>
    <row r="18" spans="1:15" ht="25.15" customHeight="1" x14ac:dyDescent="0.2">
      <c r="A18" s="26">
        <v>2005</v>
      </c>
      <c r="B18" s="5">
        <v>590036</v>
      </c>
      <c r="C18" s="6">
        <v>363169</v>
      </c>
      <c r="D18" s="6">
        <v>171499</v>
      </c>
      <c r="E18" s="6">
        <v>52583</v>
      </c>
      <c r="F18" s="6">
        <v>915</v>
      </c>
      <c r="G18" s="6">
        <v>1870</v>
      </c>
      <c r="H18" s="30" t="s">
        <v>6</v>
      </c>
      <c r="I18" s="17">
        <v>100</v>
      </c>
      <c r="J18" s="17">
        <v>61.6</v>
      </c>
      <c r="K18" s="17">
        <f>SUM(D18*100)/B18</f>
        <v>29.1</v>
      </c>
      <c r="L18" s="17">
        <f>SUM(E18*100)/B18</f>
        <v>8.9</v>
      </c>
      <c r="M18" s="17">
        <f>SUM(F18*100)/B18</f>
        <v>0.2</v>
      </c>
      <c r="N18" s="17">
        <f>SUM(G18*100)/B18</f>
        <v>0.3</v>
      </c>
      <c r="O18" s="30" t="s">
        <v>6</v>
      </c>
    </row>
    <row r="19" spans="1:15" ht="25.15" customHeight="1" x14ac:dyDescent="0.2">
      <c r="A19" s="26">
        <v>2006</v>
      </c>
      <c r="B19" s="5">
        <v>573159</v>
      </c>
      <c r="C19" s="6">
        <v>362120</v>
      </c>
      <c r="D19" s="6">
        <v>161898</v>
      </c>
      <c r="E19" s="6">
        <v>46332</v>
      </c>
      <c r="F19" s="6">
        <v>849</v>
      </c>
      <c r="G19" s="6">
        <v>1960</v>
      </c>
      <c r="H19" s="30" t="s">
        <v>6</v>
      </c>
      <c r="I19" s="17">
        <v>100</v>
      </c>
      <c r="J19" s="17">
        <v>63.2</v>
      </c>
      <c r="K19" s="17">
        <f>SUM(D19*100)/$B$19</f>
        <v>28.2</v>
      </c>
      <c r="L19" s="17">
        <f>SUM(E19*100)/$B$19</f>
        <v>8.1</v>
      </c>
      <c r="M19" s="17">
        <f>SUM(F19*100)/$B$19</f>
        <v>0.1</v>
      </c>
      <c r="N19" s="17">
        <f>SUM(G19*100)/$B$19</f>
        <v>0.3</v>
      </c>
      <c r="O19" s="30" t="s">
        <v>6</v>
      </c>
    </row>
    <row r="20" spans="1:15" ht="25.15" customHeight="1" x14ac:dyDescent="0.2">
      <c r="A20" s="26">
        <v>2007</v>
      </c>
      <c r="B20" s="5">
        <f>SUM(C20:G20)</f>
        <v>633679</v>
      </c>
      <c r="C20" s="6">
        <v>411887</v>
      </c>
      <c r="D20" s="6">
        <v>170210</v>
      </c>
      <c r="E20" s="6">
        <v>48255</v>
      </c>
      <c r="F20" s="6">
        <v>978</v>
      </c>
      <c r="G20" s="6">
        <v>2349</v>
      </c>
      <c r="H20" s="30" t="s">
        <v>6</v>
      </c>
      <c r="I20" s="17">
        <v>100</v>
      </c>
      <c r="J20" s="17">
        <v>65</v>
      </c>
      <c r="K20" s="17">
        <f>SUM(D20*100)/$B$20</f>
        <v>26.9</v>
      </c>
      <c r="L20" s="17">
        <f>SUM(E20*100)/$B$20</f>
        <v>7.6</v>
      </c>
      <c r="M20" s="17">
        <f>SUM(F20*100)/$B$20</f>
        <v>0.2</v>
      </c>
      <c r="N20" s="17">
        <f>SUM(G20*100)/$B$20</f>
        <v>0.4</v>
      </c>
      <c r="O20" s="30" t="s">
        <v>6</v>
      </c>
    </row>
    <row r="21" spans="1:15" ht="25.15" customHeight="1" x14ac:dyDescent="0.2">
      <c r="A21" s="26">
        <v>2008</v>
      </c>
      <c r="B21" s="5">
        <v>625553</v>
      </c>
      <c r="C21" s="6">
        <v>420823</v>
      </c>
      <c r="D21" s="6">
        <v>157778</v>
      </c>
      <c r="E21" s="6">
        <v>42486</v>
      </c>
      <c r="F21" s="6">
        <v>941</v>
      </c>
      <c r="G21" s="6">
        <v>3525</v>
      </c>
      <c r="H21" s="30" t="s">
        <v>6</v>
      </c>
      <c r="I21" s="17">
        <v>100</v>
      </c>
      <c r="J21" s="17">
        <v>67.3</v>
      </c>
      <c r="K21" s="17">
        <f>SUM(D21*100)/$B21</f>
        <v>25.2</v>
      </c>
      <c r="L21" s="17">
        <f>SUM(E21*100)/$B21</f>
        <v>6.8</v>
      </c>
      <c r="M21" s="17">
        <f>SUM(F21*100)/$B21</f>
        <v>0.2</v>
      </c>
      <c r="N21" s="17">
        <f>SUM(G21*100)/$B21</f>
        <v>0.6</v>
      </c>
      <c r="O21" s="30" t="s">
        <v>6</v>
      </c>
    </row>
    <row r="22" spans="1:15" ht="25.15" customHeight="1" x14ac:dyDescent="0.2">
      <c r="A22" s="26">
        <v>2009</v>
      </c>
      <c r="B22" s="5">
        <v>681061</v>
      </c>
      <c r="C22" s="6">
        <v>448098</v>
      </c>
      <c r="D22" s="6">
        <v>160408</v>
      </c>
      <c r="E22" s="6">
        <v>42576</v>
      </c>
      <c r="F22" s="6">
        <v>896</v>
      </c>
      <c r="G22" s="6">
        <v>5194</v>
      </c>
      <c r="H22" s="6">
        <v>23889</v>
      </c>
      <c r="I22" s="17">
        <v>100</v>
      </c>
      <c r="J22" s="17">
        <v>65.8</v>
      </c>
      <c r="K22" s="17">
        <f t="shared" ref="K22:K29" si="0">D22/B22*100</f>
        <v>23.6</v>
      </c>
      <c r="L22" s="17">
        <f t="shared" ref="L22:L29" si="1">E22/B22*100</f>
        <v>6.3</v>
      </c>
      <c r="M22" s="17">
        <f t="shared" ref="M22:M29" si="2">F22/B22*100</f>
        <v>0.1</v>
      </c>
      <c r="N22" s="17">
        <f t="shared" ref="N22:N29" si="3">G22/B22*100</f>
        <v>0.8</v>
      </c>
      <c r="O22" s="18">
        <f t="shared" ref="O22:O29" si="4">H22*100/B22</f>
        <v>3.5</v>
      </c>
    </row>
    <row r="23" spans="1:15" ht="25.15" customHeight="1" x14ac:dyDescent="0.2">
      <c r="A23" s="26">
        <v>2010</v>
      </c>
      <c r="B23" s="5">
        <v>683869</v>
      </c>
      <c r="C23" s="6">
        <v>455871</v>
      </c>
      <c r="D23" s="6">
        <v>155127</v>
      </c>
      <c r="E23" s="6">
        <v>41100</v>
      </c>
      <c r="F23" s="6">
        <v>707</v>
      </c>
      <c r="G23" s="6">
        <v>4065</v>
      </c>
      <c r="H23" s="6">
        <v>26999</v>
      </c>
      <c r="I23" s="17">
        <v>100</v>
      </c>
      <c r="J23" s="17">
        <v>66.7</v>
      </c>
      <c r="K23" s="17">
        <f t="shared" si="0"/>
        <v>22.7</v>
      </c>
      <c r="L23" s="17">
        <f t="shared" si="1"/>
        <v>6</v>
      </c>
      <c r="M23" s="17">
        <f t="shared" si="2"/>
        <v>0.1</v>
      </c>
      <c r="N23" s="17">
        <f t="shared" si="3"/>
        <v>0.6</v>
      </c>
      <c r="O23" s="18">
        <f t="shared" si="4"/>
        <v>3.9</v>
      </c>
    </row>
    <row r="24" spans="1:15" ht="25.15" customHeight="1" x14ac:dyDescent="0.2">
      <c r="A24" s="26">
        <v>2011</v>
      </c>
      <c r="B24" s="5">
        <v>633254</v>
      </c>
      <c r="C24" s="6">
        <v>428429</v>
      </c>
      <c r="D24" s="6">
        <v>140180</v>
      </c>
      <c r="E24" s="6">
        <v>36175</v>
      </c>
      <c r="F24" s="6">
        <v>715</v>
      </c>
      <c r="G24" s="6">
        <v>1957</v>
      </c>
      <c r="H24" s="6">
        <v>25798</v>
      </c>
      <c r="I24" s="17">
        <v>100</v>
      </c>
      <c r="J24" s="17">
        <v>67.7</v>
      </c>
      <c r="K24" s="17">
        <f t="shared" si="0"/>
        <v>22.1</v>
      </c>
      <c r="L24" s="17">
        <f t="shared" si="1"/>
        <v>5.7</v>
      </c>
      <c r="M24" s="17">
        <f t="shared" si="2"/>
        <v>0.1</v>
      </c>
      <c r="N24" s="17">
        <f t="shared" si="3"/>
        <v>0.3</v>
      </c>
      <c r="O24" s="18">
        <f t="shared" si="4"/>
        <v>4.0999999999999996</v>
      </c>
    </row>
    <row r="25" spans="1:15" ht="25.15" customHeight="1" x14ac:dyDescent="0.2">
      <c r="A25" s="26">
        <v>2012</v>
      </c>
      <c r="B25" s="5">
        <v>693730</v>
      </c>
      <c r="C25" s="6">
        <v>475319</v>
      </c>
      <c r="D25" s="6">
        <v>146081</v>
      </c>
      <c r="E25" s="6">
        <v>36659</v>
      </c>
      <c r="F25" s="6">
        <v>672</v>
      </c>
      <c r="G25" s="6">
        <v>790</v>
      </c>
      <c r="H25" s="6">
        <v>34209</v>
      </c>
      <c r="I25" s="17">
        <v>100</v>
      </c>
      <c r="J25" s="17">
        <v>68.5</v>
      </c>
      <c r="K25" s="17">
        <f t="shared" si="0"/>
        <v>21.1</v>
      </c>
      <c r="L25" s="17">
        <f t="shared" si="1"/>
        <v>5.3</v>
      </c>
      <c r="M25" s="17">
        <f t="shared" si="2"/>
        <v>0.1</v>
      </c>
      <c r="N25" s="17">
        <f t="shared" si="3"/>
        <v>0.1</v>
      </c>
      <c r="O25" s="18">
        <f t="shared" si="4"/>
        <v>4.9000000000000004</v>
      </c>
    </row>
    <row r="26" spans="1:15" ht="25.15" customHeight="1" x14ac:dyDescent="0.2">
      <c r="A26" s="26">
        <v>2013</v>
      </c>
      <c r="B26" s="5">
        <v>743598</v>
      </c>
      <c r="C26" s="6">
        <v>481912</v>
      </c>
      <c r="D26" s="6">
        <v>141261</v>
      </c>
      <c r="E26" s="6">
        <v>33959</v>
      </c>
      <c r="F26" s="6">
        <v>634</v>
      </c>
      <c r="G26" s="6">
        <v>1638</v>
      </c>
      <c r="H26" s="6">
        <v>84194</v>
      </c>
      <c r="I26" s="17">
        <v>100</v>
      </c>
      <c r="J26" s="17">
        <f>C26/B26*100</f>
        <v>64.8</v>
      </c>
      <c r="K26" s="17">
        <f t="shared" si="0"/>
        <v>19</v>
      </c>
      <c r="L26" s="17">
        <f t="shared" si="1"/>
        <v>4.5999999999999996</v>
      </c>
      <c r="M26" s="17">
        <f t="shared" si="2"/>
        <v>0.1</v>
      </c>
      <c r="N26" s="17">
        <f t="shared" si="3"/>
        <v>0.2</v>
      </c>
      <c r="O26" s="18">
        <f t="shared" si="4"/>
        <v>11.3</v>
      </c>
    </row>
    <row r="27" spans="1:15" ht="25.15" customHeight="1" x14ac:dyDescent="0.2">
      <c r="A27" s="26">
        <v>2014</v>
      </c>
      <c r="B27" s="5">
        <v>703598</v>
      </c>
      <c r="C27" s="6">
        <v>467310</v>
      </c>
      <c r="D27" s="6">
        <v>132430</v>
      </c>
      <c r="E27" s="6">
        <v>32335</v>
      </c>
      <c r="F27" s="6">
        <v>742</v>
      </c>
      <c r="G27" s="6">
        <v>1273</v>
      </c>
      <c r="H27" s="6">
        <v>69508</v>
      </c>
      <c r="I27" s="17">
        <v>100</v>
      </c>
      <c r="J27" s="17">
        <f>C27/B27*100</f>
        <v>66.400000000000006</v>
      </c>
      <c r="K27" s="17">
        <f t="shared" si="0"/>
        <v>18.8</v>
      </c>
      <c r="L27" s="17">
        <f t="shared" si="1"/>
        <v>4.5999999999999996</v>
      </c>
      <c r="M27" s="17">
        <f t="shared" si="2"/>
        <v>0.1</v>
      </c>
      <c r="N27" s="17">
        <f t="shared" si="3"/>
        <v>0.2</v>
      </c>
      <c r="O27" s="18">
        <f t="shared" si="4"/>
        <v>9.9</v>
      </c>
    </row>
    <row r="28" spans="1:15" ht="25.15" customHeight="1" x14ac:dyDescent="0.2">
      <c r="A28" s="26">
        <v>2015</v>
      </c>
      <c r="B28" s="5">
        <v>750794</v>
      </c>
      <c r="C28" s="6">
        <v>495605</v>
      </c>
      <c r="D28" s="6">
        <v>135699</v>
      </c>
      <c r="E28" s="6">
        <v>34399</v>
      </c>
      <c r="F28" s="6">
        <v>790</v>
      </c>
      <c r="G28" s="6">
        <v>1691</v>
      </c>
      <c r="H28" s="6">
        <v>82610</v>
      </c>
      <c r="I28" s="17">
        <v>100</v>
      </c>
      <c r="J28" s="17">
        <f>C28/B28*100</f>
        <v>66</v>
      </c>
      <c r="K28" s="17">
        <f t="shared" si="0"/>
        <v>18.100000000000001</v>
      </c>
      <c r="L28" s="17">
        <f t="shared" si="1"/>
        <v>4.5999999999999996</v>
      </c>
      <c r="M28" s="17">
        <f t="shared" si="2"/>
        <v>0.1</v>
      </c>
      <c r="N28" s="17">
        <f t="shared" si="3"/>
        <v>0.2</v>
      </c>
      <c r="O28" s="18">
        <f t="shared" si="4"/>
        <v>11</v>
      </c>
    </row>
    <row r="29" spans="1:15" ht="25.15" customHeight="1" x14ac:dyDescent="0.2">
      <c r="A29" s="26">
        <v>2016</v>
      </c>
      <c r="B29" s="5">
        <v>749884</v>
      </c>
      <c r="C29" s="6">
        <v>477806</v>
      </c>
      <c r="D29" s="6">
        <v>137869</v>
      </c>
      <c r="E29" s="6">
        <v>38857</v>
      </c>
      <c r="F29" s="6">
        <v>1685</v>
      </c>
      <c r="G29" s="6">
        <v>7239</v>
      </c>
      <c r="H29" s="6">
        <v>86428</v>
      </c>
      <c r="I29" s="17">
        <v>100</v>
      </c>
      <c r="J29" s="17">
        <f>C29/B29*100</f>
        <v>63.7</v>
      </c>
      <c r="K29" s="17">
        <f t="shared" si="0"/>
        <v>18.399999999999999</v>
      </c>
      <c r="L29" s="17">
        <f t="shared" si="1"/>
        <v>5.2</v>
      </c>
      <c r="M29" s="17">
        <f t="shared" si="2"/>
        <v>0.2</v>
      </c>
      <c r="N29" s="17">
        <f t="shared" si="3"/>
        <v>1</v>
      </c>
      <c r="O29" s="18">
        <f t="shared" si="4"/>
        <v>11.5</v>
      </c>
    </row>
    <row r="30" spans="1:15" ht="25.15" customHeight="1" x14ac:dyDescent="0.2">
      <c r="B30" s="19"/>
      <c r="C30" s="3"/>
      <c r="D30" s="20"/>
      <c r="E30" s="19"/>
      <c r="G30" s="19"/>
      <c r="H30" s="19"/>
      <c r="I30" s="19"/>
      <c r="J30" s="21"/>
    </row>
    <row r="31" spans="1:15" ht="25.15" customHeight="1" x14ac:dyDescent="0.2">
      <c r="A31" s="48" t="s">
        <v>55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</row>
    <row r="32" spans="1:15" ht="25.15" customHeight="1" x14ac:dyDescent="0.2">
      <c r="A32" s="48" t="s">
        <v>18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</row>
  </sheetData>
  <mergeCells count="18">
    <mergeCell ref="A32:O32"/>
    <mergeCell ref="I7:O7"/>
    <mergeCell ref="B7:H7"/>
    <mergeCell ref="B4:B6"/>
    <mergeCell ref="C5:C6"/>
    <mergeCell ref="D5:D6"/>
    <mergeCell ref="E5:E6"/>
    <mergeCell ref="J5:J6"/>
    <mergeCell ref="K5:K6"/>
    <mergeCell ref="A31:O31"/>
    <mergeCell ref="L5:L6"/>
    <mergeCell ref="A1:O1"/>
    <mergeCell ref="B3:H3"/>
    <mergeCell ref="I3:O3"/>
    <mergeCell ref="C4:H4"/>
    <mergeCell ref="J4:O4"/>
    <mergeCell ref="I4:I6"/>
    <mergeCell ref="A3:A7"/>
  </mergeCells>
  <pageMargins left="0.25" right="0.25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Erledigte Anträge</vt:lpstr>
      <vt:lpstr>Bewilligte Anträge ab 2017</vt:lpstr>
      <vt:lpstr>Bewilligte Anträge 1995-2016</vt:lpstr>
      <vt:lpstr>'Erledigte Anträge'!Druckbereich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Daniel.Heller@bmg.bund.de</dc:creator>
  <cp:lastModifiedBy>Heller, Daniel -411 BMG</cp:lastModifiedBy>
  <cp:lastPrinted>2024-07-03T09:48:12Z</cp:lastPrinted>
  <dcterms:created xsi:type="dcterms:W3CDTF">1999-06-10T14:55:31Z</dcterms:created>
  <dcterms:modified xsi:type="dcterms:W3CDTF">2026-04-14T14:17:31Z</dcterms:modified>
</cp:coreProperties>
</file>