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R:\Ref_411\07Bubley\Internet\Detaildaten\2022\"/>
    </mc:Choice>
  </mc:AlternateContent>
  <xr:revisionPtr revIDLastSave="0" documentId="13_ncr:1_{5B64B9F4-6E40-44FB-A59E-1FB07C3EC116}" xr6:coauthVersionLast="36" xr6:coauthVersionMax="36" xr10:uidLastSave="{00000000-0000-0000-0000-000000000000}"/>
  <bookViews>
    <workbookView xWindow="750" yWindow="0" windowWidth="17940" windowHeight="14760" xr2:uid="{00000000-000D-0000-FFFF-FFFF00000000}"/>
  </bookViews>
  <sheets>
    <sheet name="Tabelle 1" sheetId="4" r:id="rId1"/>
  </sheets>
  <definedNames>
    <definedName name="_xlnm.Print_Area" localSheetId="0">'Tabelle 1'!$A$1:$G$45</definedName>
    <definedName name="Periode">'Tabelle 1'!$A$4</definedName>
    <definedName name="REFW2001">'Tabelle 1'!$C$10</definedName>
    <definedName name="REFW2002">'Tabelle 1'!$E$10</definedName>
    <definedName name="REFW2003">'Tabelle 1'!#REF!</definedName>
    <definedName name="REFW2004">'Tabelle 1'!#REF!</definedName>
    <definedName name="REFW2011">'Tabelle 1'!$C$11</definedName>
    <definedName name="RefW2012">'Tabelle 1'!$E$11</definedName>
    <definedName name="RefW2013">'Tabelle 1'!#REF!</definedName>
    <definedName name="RefW2021">'Tabelle 1'!$C$12</definedName>
    <definedName name="RefW2022">'Tabelle 1'!$E$12</definedName>
    <definedName name="RefW2023">'Tabelle 1'!#REF!</definedName>
    <definedName name="RefW2024">'Tabelle 1'!#REF!</definedName>
    <definedName name="RefW2031">'Tabelle 1'!$C$13</definedName>
    <definedName name="RefW2032">'Tabelle 1'!$E$13</definedName>
    <definedName name="RefW2033">'Tabelle 1'!#REF!</definedName>
    <definedName name="RefW2041">'Tabelle 1'!$C$14</definedName>
    <definedName name="RefW2042">'Tabelle 1'!$E$14</definedName>
    <definedName name="RefW2043">'Tabelle 1'!#REF!</definedName>
    <definedName name="RefW2051">'Tabelle 1'!$C$15</definedName>
    <definedName name="RefW2052">'Tabelle 1'!$E$15</definedName>
    <definedName name="RefW2053">'Tabelle 1'!#REF!</definedName>
    <definedName name="RefW2061">'Tabelle 1'!$C$18</definedName>
    <definedName name="RefW2062">'Tabelle 1'!$E$18</definedName>
    <definedName name="RefW2063">'Tabelle 1'!#REF!</definedName>
    <definedName name="RefW2064">'Tabelle 1'!#REF!</definedName>
    <definedName name="RefW2071">'Tabelle 1'!$C$19</definedName>
    <definedName name="RefW2072">'Tabelle 1'!$E$19</definedName>
    <definedName name="RefW2073">'Tabelle 1'!#REF!</definedName>
    <definedName name="RefW2074">'Tabelle 1'!#REF!</definedName>
  </definedNames>
  <calcPr calcId="191029" fullPrecision="0"/>
</workbook>
</file>

<file path=xl/calcChain.xml><?xml version="1.0" encoding="utf-8"?>
<calcChain xmlns="http://schemas.openxmlformats.org/spreadsheetml/2006/main">
  <c r="G26" i="4" l="1"/>
  <c r="G32" i="4" l="1"/>
  <c r="G31" i="4"/>
  <c r="G29" i="4"/>
  <c r="G28" i="4"/>
  <c r="G27" i="4"/>
  <c r="G25" i="4"/>
  <c r="G24" i="4"/>
  <c r="G23" i="4"/>
  <c r="G17" i="4" l="1"/>
  <c r="G20" i="4"/>
  <c r="B20" i="4"/>
  <c r="B21" i="4" s="1"/>
  <c r="D39" i="4"/>
  <c r="E39" i="4"/>
  <c r="F39" i="4"/>
  <c r="G39" i="4"/>
  <c r="D38" i="4"/>
  <c r="E38" i="4"/>
  <c r="F38" i="4"/>
  <c r="G38" i="4"/>
  <c r="G30" i="4"/>
  <c r="F30" i="4"/>
  <c r="F33" i="4" s="1"/>
  <c r="E30" i="4"/>
  <c r="E33" i="4" s="1"/>
  <c r="D30" i="4"/>
  <c r="D33" i="4" s="1"/>
  <c r="C30" i="4"/>
  <c r="C33" i="4" s="1"/>
  <c r="B33" i="4"/>
  <c r="D20" i="4"/>
  <c r="E20" i="4"/>
  <c r="F20" i="4"/>
  <c r="D17" i="4"/>
  <c r="E17" i="4"/>
  <c r="F17" i="4"/>
  <c r="C17" i="4"/>
  <c r="C39" i="4"/>
  <c r="C38" i="4"/>
  <c r="C20" i="4"/>
  <c r="G21" i="4" l="1"/>
  <c r="G35" i="4"/>
  <c r="G36" i="4" s="1"/>
  <c r="F21" i="4"/>
  <c r="E21" i="4"/>
  <c r="E35" i="4"/>
  <c r="E36" i="4" s="1"/>
  <c r="D35" i="4"/>
  <c r="D36" i="4" s="1"/>
  <c r="D21" i="4"/>
  <c r="C35" i="4"/>
  <c r="C36" i="4" s="1"/>
  <c r="C21" i="4"/>
  <c r="F35" i="4"/>
  <c r="F36" i="4" s="1"/>
</calcChain>
</file>

<file path=xl/sharedStrings.xml><?xml version="1.0" encoding="utf-8"?>
<sst xmlns="http://schemas.openxmlformats.org/spreadsheetml/2006/main" count="46" uniqueCount="35">
  <si>
    <t>Leistungsart</t>
  </si>
  <si>
    <t>Leistungsempfänger</t>
  </si>
  <si>
    <t>Insgesamt</t>
  </si>
  <si>
    <t>Pflegesachleistung</t>
  </si>
  <si>
    <t>Tages- und Nachtpflege</t>
  </si>
  <si>
    <t>Häusliche Pflege bei Verhinderung der Pflegeperson</t>
  </si>
  <si>
    <t>Kurzzeitpflege</t>
  </si>
  <si>
    <t>Stationäre Pflege</t>
  </si>
  <si>
    <t>Ambulant (einschl. Mehrfachzählungen *)</t>
  </si>
  <si>
    <t>stationärer Pflege in Behindertenheimen können gleichzeitig noch eine weitere Leistung beziehen (i.d.R. Pflegegeld).</t>
  </si>
  <si>
    <t>Es kann daher zu Mehrfachzählungen kommen.</t>
  </si>
  <si>
    <t>Pflegegeld</t>
  </si>
  <si>
    <t>Kombination von Pflegegeld und Pflegesachleistung</t>
  </si>
  <si>
    <t>Pflegesachleistung (einschl. 50 % Kombinationsleistung)</t>
  </si>
  <si>
    <t>Ambulante Pflege</t>
  </si>
  <si>
    <t>Vollstationäre Pflege</t>
  </si>
  <si>
    <t>Vollstationäre Pflege in Behindertenheimen</t>
  </si>
  <si>
    <t>Verhältnis der Empfänger von 
ambulanten und stationären Pflegeleistungen in %</t>
  </si>
  <si>
    <t>Verhältnis der Empfänger von 
Pflegesachleistung und Pflegegeld (nur ambulant) in %</t>
  </si>
  <si>
    <t>Anzahl der errechneten Leistungsempfänger</t>
  </si>
  <si>
    <r>
      <t>1</t>
    </r>
    <r>
      <rPr>
        <sz val="9"/>
        <rFont val="Arial"/>
        <family val="2"/>
      </rPr>
      <t>) Errechnet aufgrund der Leistungstagestatistik</t>
    </r>
  </si>
  <si>
    <t>Soziale Pflegeversicherung</t>
  </si>
  <si>
    <t>Stationär insgesamt</t>
  </si>
  <si>
    <t>Struktur der errechneten Leistungsempfänger in %</t>
  </si>
  <si>
    <t xml:space="preserve"> </t>
  </si>
  <si>
    <t>Quelle: Bundesministerium für Gesundheit</t>
  </si>
  <si>
    <r>
      <t xml:space="preserve">Ambulant insgesamt (einschl. Mehrfachzählungen </t>
    </r>
    <r>
      <rPr>
        <b/>
        <i/>
        <vertAlign val="superscript"/>
        <sz val="10"/>
        <rFont val="Arial"/>
        <family val="2"/>
      </rPr>
      <t>2</t>
    </r>
    <r>
      <rPr>
        <b/>
        <i/>
        <sz val="10"/>
        <rFont val="Arial"/>
        <family val="2"/>
      </rPr>
      <t>)</t>
    </r>
  </si>
  <si>
    <r>
      <t xml:space="preserve">Insgesamt (einschl. Mehrfachzählungen 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</si>
  <si>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2</t>
    </r>
    <r>
      <rPr>
        <sz val="9"/>
        <rFont val="Arial"/>
        <family val="2"/>
      </rPr>
      <t xml:space="preserve">) Die Empfänger von Tages- und Nachtpflege, häuslicher Pflege bei Verhinderung der Pflegeperson sowie von </t>
    </r>
  </si>
  <si>
    <r>
      <t xml:space="preserve">Leistungsempfänger nach Leistungsarten und Pflegegraden </t>
    </r>
    <r>
      <rPr>
        <b/>
        <vertAlign val="superscript"/>
        <sz val="10"/>
        <rFont val="Arial"/>
        <family val="2"/>
      </rPr>
      <t>1</t>
    </r>
    <r>
      <rPr>
        <b/>
        <sz val="12"/>
        <rFont val="Arial"/>
        <family val="2"/>
      </rPr>
      <t>)</t>
    </r>
  </si>
  <si>
    <t>Pflegegrade</t>
  </si>
  <si>
    <t>Stundenweise Verhinderungspflege</t>
  </si>
  <si>
    <t xml:space="preserve">Pflegegeld </t>
  </si>
  <si>
    <t>Pflegegeld              (einschl. 50 % Kombinationsleistung)</t>
  </si>
  <si>
    <t>im Jahresdurchschnitt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</si>
</sst>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D_M_-;\-* #,##0.00\ _D_M_-;_-* &quot;-&quot;??\ _D_M_-;_-@_-"/>
    <numFmt numFmtId="165" formatCode="0.0%"/>
    <numFmt numFmtId="166" formatCode="#,##0.0"/>
    <numFmt numFmtId="167" formatCode="0.0"/>
  </numFmts>
  <fonts count="1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vertAlign val="superscript"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Border="1"/>
    <xf numFmtId="3" fontId="2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3" fontId="2" fillId="0" borderId="0" xfId="0" applyNumberFormat="1" applyFont="1" applyBorder="1" applyAlignment="1">
      <alignment horizontal="centerContinuous"/>
    </xf>
    <xf numFmtId="165" fontId="2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Border="1" applyAlignment="1">
      <alignment horizontal="centerContinuous"/>
    </xf>
    <xf numFmtId="3" fontId="7" fillId="0" borderId="0" xfId="0" applyNumberFormat="1" applyFont="1" applyBorder="1"/>
    <xf numFmtId="167" fontId="2" fillId="0" borderId="0" xfId="0" applyNumberFormat="1" applyFont="1" applyBorder="1"/>
    <xf numFmtId="3" fontId="10" fillId="0" borderId="0" xfId="0" applyNumberFormat="1" applyFont="1" applyFill="1" applyBorder="1"/>
    <xf numFmtId="3" fontId="9" fillId="0" borderId="0" xfId="0" applyNumberFormat="1" applyFont="1" applyBorder="1"/>
    <xf numFmtId="0" fontId="9" fillId="0" borderId="0" xfId="0" applyFont="1"/>
    <xf numFmtId="0" fontId="9" fillId="0" borderId="0" xfId="0" applyFont="1" applyAlignment="1">
      <alignment vertical="center"/>
    </xf>
    <xf numFmtId="3" fontId="9" fillId="0" borderId="0" xfId="0" applyNumberFormat="1" applyFont="1"/>
    <xf numFmtId="0" fontId="2" fillId="0" borderId="0" xfId="0" applyFont="1"/>
    <xf numFmtId="3" fontId="10" fillId="0" borderId="1" xfId="0" applyNumberFormat="1" applyFont="1" applyBorder="1" applyAlignment="1">
      <alignment horizontal="centerContinuous" vertical="center"/>
    </xf>
    <xf numFmtId="0" fontId="10" fillId="0" borderId="2" xfId="0" applyFont="1" applyBorder="1" applyAlignment="1">
      <alignment horizontal="centerContinuous" vertical="center"/>
    </xf>
    <xf numFmtId="0" fontId="9" fillId="0" borderId="0" xfId="0" applyFont="1" applyBorder="1"/>
    <xf numFmtId="0" fontId="10" fillId="0" borderId="3" xfId="0" applyFont="1" applyBorder="1" applyAlignment="1">
      <alignment horizontal="center" vertical="center"/>
    </xf>
    <xf numFmtId="167" fontId="3" fillId="0" borderId="0" xfId="0" applyNumberFormat="1" applyFont="1" applyBorder="1"/>
    <xf numFmtId="0" fontId="10" fillId="0" borderId="0" xfId="0" applyFont="1"/>
    <xf numFmtId="167" fontId="10" fillId="0" borderId="0" xfId="0" applyNumberFormat="1" applyFont="1"/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/>
    <xf numFmtId="0" fontId="9" fillId="0" borderId="0" xfId="0" applyFont="1" applyFill="1" applyBorder="1"/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3" fontId="10" fillId="0" borderId="6" xfId="0" applyNumberFormat="1" applyFont="1" applyFill="1" applyBorder="1"/>
    <xf numFmtId="0" fontId="9" fillId="0" borderId="7" xfId="0" applyFont="1" applyBorder="1" applyAlignment="1">
      <alignment horizontal="left"/>
    </xf>
    <xf numFmtId="3" fontId="9" fillId="0" borderId="7" xfId="0" applyNumberFormat="1" applyFont="1" applyBorder="1" applyAlignment="1">
      <alignment horizontal="left"/>
    </xf>
    <xf numFmtId="0" fontId="9" fillId="0" borderId="7" xfId="0" applyFont="1" applyBorder="1"/>
    <xf numFmtId="0" fontId="10" fillId="0" borderId="7" xfId="0" applyFont="1" applyBorder="1"/>
    <xf numFmtId="0" fontId="9" fillId="0" borderId="7" xfId="0" applyFont="1" applyFill="1" applyBorder="1"/>
    <xf numFmtId="3" fontId="10" fillId="0" borderId="8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3" fontId="9" fillId="0" borderId="0" xfId="0" applyNumberFormat="1" applyFont="1" applyAlignment="1">
      <alignment vertical="center"/>
    </xf>
    <xf numFmtId="0" fontId="1" fillId="0" borderId="9" xfId="0" applyFont="1" applyBorder="1"/>
    <xf numFmtId="3" fontId="9" fillId="0" borderId="6" xfId="0" applyNumberFormat="1" applyFont="1" applyBorder="1"/>
    <xf numFmtId="3" fontId="9" fillId="0" borderId="0" xfId="1" applyNumberFormat="1" applyFont="1" applyFill="1" applyBorder="1" applyAlignment="1">
      <alignment horizontal="right" vertical="center" wrapText="1"/>
    </xf>
    <xf numFmtId="3" fontId="9" fillId="0" borderId="6" xfId="1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3" fontId="10" fillId="0" borderId="0" xfId="1" applyNumberFormat="1" applyFont="1" applyFill="1" applyBorder="1" applyAlignment="1">
      <alignment horizontal="right" vertical="center" wrapText="1"/>
    </xf>
    <xf numFmtId="3" fontId="9" fillId="0" borderId="6" xfId="0" applyNumberFormat="1" applyFont="1" applyFill="1" applyBorder="1" applyAlignment="1">
      <alignment vertical="center" wrapText="1"/>
    </xf>
    <xf numFmtId="166" fontId="9" fillId="0" borderId="0" xfId="1" applyNumberFormat="1" applyFont="1" applyFill="1" applyBorder="1" applyAlignment="1">
      <alignment horizontal="right" vertical="center" wrapText="1"/>
    </xf>
    <xf numFmtId="167" fontId="9" fillId="0" borderId="0" xfId="1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>
      <alignment horizontal="right" vertical="center" wrapText="1"/>
    </xf>
    <xf numFmtId="167" fontId="9" fillId="0" borderId="6" xfId="1" applyNumberFormat="1" applyFont="1" applyFill="1" applyBorder="1" applyAlignment="1">
      <alignment vertical="center" wrapText="1"/>
    </xf>
    <xf numFmtId="167" fontId="10" fillId="0" borderId="15" xfId="0" applyNumberFormat="1" applyFont="1" applyFill="1" applyBorder="1"/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6" xfId="1" applyNumberFormat="1" applyFont="1" applyFill="1" applyBorder="1" applyAlignment="1">
      <alignment horizontal="right" vertical="center" wrapText="1"/>
    </xf>
    <xf numFmtId="167" fontId="10" fillId="0" borderId="6" xfId="1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166" fontId="10" fillId="0" borderId="0" xfId="0" applyNumberFormat="1" applyFont="1" applyFill="1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/>
    </xf>
    <xf numFmtId="0" fontId="10" fillId="0" borderId="12" xfId="0" applyFont="1" applyBorder="1" applyAlignment="1">
      <alignment horizontal="centerContinuous" vertical="center"/>
    </xf>
    <xf numFmtId="0" fontId="10" fillId="0" borderId="13" xfId="0" applyFont="1" applyBorder="1" applyAlignment="1">
      <alignment horizontal="centerContinuous" vertical="center"/>
    </xf>
    <xf numFmtId="0" fontId="10" fillId="0" borderId="14" xfId="0" applyFont="1" applyBorder="1" applyAlignment="1">
      <alignment horizontal="centerContinuous" vertical="center"/>
    </xf>
    <xf numFmtId="0" fontId="10" fillId="0" borderId="4" xfId="0" applyFont="1" applyBorder="1" applyAlignment="1">
      <alignment horizontal="centerContinuous" vertical="center"/>
    </xf>
    <xf numFmtId="0" fontId="10" fillId="0" borderId="19" xfId="0" applyFont="1" applyBorder="1" applyAlignment="1">
      <alignment horizontal="centerContinuous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20" xfId="0" applyFont="1" applyBorder="1" applyAlignment="1">
      <alignment horizontal="centerContinuous" vertical="center"/>
    </xf>
    <xf numFmtId="0" fontId="10" fillId="0" borderId="16" xfId="0" applyFont="1" applyBorder="1" applyAlignment="1">
      <alignment vertical="center"/>
    </xf>
    <xf numFmtId="167" fontId="9" fillId="0" borderId="0" xfId="0" applyNumberFormat="1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tabSelected="1" topLeftCell="A10" zoomScaleNormal="100" workbookViewId="0">
      <selection activeCell="E38" sqref="E38"/>
    </sheetView>
  </sheetViews>
  <sheetFormatPr baseColWidth="10" defaultRowHeight="12.75" x14ac:dyDescent="0.2"/>
  <cols>
    <col min="1" max="1" width="48" style="13" customWidth="1"/>
    <col min="2" max="7" width="10.7109375" style="13" customWidth="1"/>
    <col min="8" max="8" width="12.85546875" style="13" customWidth="1"/>
    <col min="9" max="16384" width="11.42578125" style="13"/>
  </cols>
  <sheetData>
    <row r="1" spans="1:13" ht="15" x14ac:dyDescent="0.2">
      <c r="A1" s="7"/>
      <c r="B1" s="7"/>
      <c r="C1" s="2"/>
      <c r="D1" s="2"/>
      <c r="E1" s="1"/>
      <c r="F1" s="1"/>
      <c r="G1" s="8"/>
      <c r="H1" s="1"/>
    </row>
    <row r="2" spans="1:13" ht="15.75" x14ac:dyDescent="0.25">
      <c r="A2" s="58" t="s">
        <v>21</v>
      </c>
      <c r="B2" s="58"/>
      <c r="C2" s="58"/>
      <c r="D2" s="58"/>
      <c r="E2" s="58"/>
      <c r="F2" s="58"/>
      <c r="G2" s="58"/>
      <c r="H2" s="1"/>
    </row>
    <row r="3" spans="1:13" ht="15.75" x14ac:dyDescent="0.25">
      <c r="A3" s="58" t="s">
        <v>29</v>
      </c>
      <c r="B3" s="58"/>
      <c r="C3" s="58"/>
      <c r="D3" s="58"/>
      <c r="E3" s="58"/>
      <c r="F3" s="58"/>
      <c r="G3" s="58"/>
      <c r="H3" s="1"/>
    </row>
    <row r="4" spans="1:13" ht="15.75" x14ac:dyDescent="0.25">
      <c r="A4" s="58" t="s">
        <v>34</v>
      </c>
      <c r="B4" s="58"/>
      <c r="C4" s="58"/>
      <c r="D4" s="58"/>
      <c r="E4" s="58"/>
      <c r="F4" s="58"/>
      <c r="G4" s="58"/>
      <c r="H4" s="1"/>
    </row>
    <row r="5" spans="1:13" ht="13.5" thickBot="1" x14ac:dyDescent="0.25">
      <c r="A5" s="3"/>
      <c r="B5" s="3"/>
      <c r="C5" s="4"/>
      <c r="D5" s="4"/>
      <c r="E5" s="3"/>
      <c r="F5" s="3"/>
      <c r="G5" s="1"/>
      <c r="H5" s="1"/>
    </row>
    <row r="6" spans="1:13" ht="12.75" customHeight="1" x14ac:dyDescent="0.2">
      <c r="A6" s="66" t="s">
        <v>0</v>
      </c>
      <c r="B6" s="63"/>
      <c r="C6" s="17" t="s">
        <v>1</v>
      </c>
      <c r="D6" s="17"/>
      <c r="E6" s="18"/>
      <c r="F6" s="67"/>
      <c r="G6" s="68" t="s">
        <v>2</v>
      </c>
      <c r="H6" s="19"/>
    </row>
    <row r="7" spans="1:13" x14ac:dyDescent="0.2">
      <c r="A7" s="59"/>
      <c r="B7" s="24"/>
      <c r="C7" s="62" t="s">
        <v>30</v>
      </c>
      <c r="D7" s="62"/>
      <c r="E7" s="62"/>
      <c r="F7" s="61"/>
      <c r="G7" s="64"/>
      <c r="H7" s="19"/>
    </row>
    <row r="8" spans="1:13" ht="33" customHeight="1" thickBot="1" x14ac:dyDescent="0.25">
      <c r="A8" s="60"/>
      <c r="B8" s="27">
        <v>1</v>
      </c>
      <c r="C8" s="35">
        <v>2</v>
      </c>
      <c r="D8" s="36">
        <v>3</v>
      </c>
      <c r="E8" s="20">
        <v>4</v>
      </c>
      <c r="F8" s="28">
        <v>5</v>
      </c>
      <c r="G8" s="65"/>
      <c r="H8" s="19"/>
    </row>
    <row r="9" spans="1:13" s="14" customFormat="1" ht="32.25" customHeight="1" x14ac:dyDescent="0.2">
      <c r="A9" s="56" t="s">
        <v>19</v>
      </c>
      <c r="B9" s="56"/>
      <c r="C9" s="56"/>
      <c r="D9" s="56"/>
      <c r="E9" s="56"/>
      <c r="F9" s="56"/>
      <c r="G9" s="56"/>
      <c r="H9" s="6"/>
    </row>
    <row r="10" spans="1:13" x14ac:dyDescent="0.2">
      <c r="A10" s="30" t="s">
        <v>3</v>
      </c>
      <c r="B10" s="42"/>
      <c r="C10" s="42">
        <v>70053</v>
      </c>
      <c r="D10" s="42">
        <v>51992</v>
      </c>
      <c r="E10" s="42">
        <v>30288</v>
      </c>
      <c r="F10" s="42">
        <v>15948</v>
      </c>
      <c r="G10" s="43">
        <v>168280</v>
      </c>
      <c r="I10" s="15"/>
      <c r="J10" s="15"/>
      <c r="K10" s="15" t="s">
        <v>24</v>
      </c>
      <c r="L10" s="15" t="s">
        <v>24</v>
      </c>
      <c r="M10" s="15" t="s">
        <v>24</v>
      </c>
    </row>
    <row r="11" spans="1:13" x14ac:dyDescent="0.2">
      <c r="A11" s="30" t="s">
        <v>11</v>
      </c>
      <c r="B11" s="42"/>
      <c r="C11" s="44">
        <v>1372949</v>
      </c>
      <c r="D11" s="44">
        <v>781729</v>
      </c>
      <c r="E11" s="44">
        <v>234306</v>
      </c>
      <c r="F11" s="44">
        <v>72546</v>
      </c>
      <c r="G11" s="43">
        <v>2461530</v>
      </c>
      <c r="H11" s="1"/>
      <c r="I11" s="15"/>
    </row>
    <row r="12" spans="1:13" x14ac:dyDescent="0.2">
      <c r="A12" s="30" t="s">
        <v>12</v>
      </c>
      <c r="B12" s="42"/>
      <c r="C12" s="44">
        <v>240421</v>
      </c>
      <c r="D12" s="44">
        <v>220666</v>
      </c>
      <c r="E12" s="44">
        <v>79121</v>
      </c>
      <c r="F12" s="44">
        <v>26670</v>
      </c>
      <c r="G12" s="43">
        <v>566878</v>
      </c>
      <c r="H12" s="2"/>
      <c r="I12" s="15"/>
    </row>
    <row r="13" spans="1:13" x14ac:dyDescent="0.2">
      <c r="A13" s="31" t="s">
        <v>4</v>
      </c>
      <c r="B13" s="42"/>
      <c r="C13" s="44">
        <v>33009</v>
      </c>
      <c r="D13" s="44">
        <v>55958</v>
      </c>
      <c r="E13" s="44">
        <v>30366</v>
      </c>
      <c r="F13" s="44">
        <v>6429</v>
      </c>
      <c r="G13" s="43">
        <v>125761</v>
      </c>
      <c r="H13" s="1"/>
      <c r="I13" s="15"/>
    </row>
    <row r="14" spans="1:13" x14ac:dyDescent="0.2">
      <c r="A14" s="32" t="s">
        <v>5</v>
      </c>
      <c r="B14" s="42"/>
      <c r="C14" s="44">
        <v>12044</v>
      </c>
      <c r="D14" s="44">
        <v>10493</v>
      </c>
      <c r="E14" s="44">
        <v>3973</v>
      </c>
      <c r="F14" s="44">
        <v>1209</v>
      </c>
      <c r="G14" s="43">
        <v>27718</v>
      </c>
      <c r="H14" s="2"/>
      <c r="I14" s="15"/>
    </row>
    <row r="15" spans="1:13" ht="12.75" customHeight="1" x14ac:dyDescent="0.2">
      <c r="A15" s="32" t="s">
        <v>6</v>
      </c>
      <c r="B15" s="42"/>
      <c r="C15" s="44">
        <v>7237</v>
      </c>
      <c r="D15" s="44">
        <v>10593</v>
      </c>
      <c r="E15" s="44">
        <v>5667</v>
      </c>
      <c r="F15" s="44">
        <v>1700</v>
      </c>
      <c r="G15" s="43">
        <v>25197</v>
      </c>
      <c r="H15" s="1"/>
      <c r="I15" s="15"/>
    </row>
    <row r="16" spans="1:13" ht="12.75" customHeight="1" x14ac:dyDescent="0.2">
      <c r="A16" s="37" t="s">
        <v>31</v>
      </c>
      <c r="B16" s="42"/>
      <c r="C16" s="44">
        <v>135380</v>
      </c>
      <c r="D16" s="44">
        <v>125859</v>
      </c>
      <c r="E16" s="44">
        <v>52856</v>
      </c>
      <c r="F16" s="44">
        <v>20560</v>
      </c>
      <c r="G16" s="43">
        <v>334656</v>
      </c>
      <c r="H16" s="1"/>
      <c r="I16" s="15"/>
    </row>
    <row r="17" spans="1:10" ht="14.25" x14ac:dyDescent="0.2">
      <c r="A17" s="33" t="s">
        <v>26</v>
      </c>
      <c r="B17" s="45"/>
      <c r="C17" s="11">
        <f>SUM(C10:C16)</f>
        <v>1871093</v>
      </c>
      <c r="D17" s="11">
        <f>SUM(D10:D16)</f>
        <v>1257290</v>
      </c>
      <c r="E17" s="11">
        <f>SUM(E10:E16)</f>
        <v>436577</v>
      </c>
      <c r="F17" s="11">
        <f>SUM(F10:F16)</f>
        <v>145062</v>
      </c>
      <c r="G17" s="29">
        <f>SUM(G10:G16)</f>
        <v>3710020</v>
      </c>
      <c r="H17" s="5"/>
      <c r="I17" s="15"/>
    </row>
    <row r="18" spans="1:10" ht="12.75" customHeight="1" x14ac:dyDescent="0.2">
      <c r="A18" s="32" t="s">
        <v>15</v>
      </c>
      <c r="B18" s="42">
        <v>3343</v>
      </c>
      <c r="C18" s="44">
        <v>110794</v>
      </c>
      <c r="D18" s="44">
        <v>255838</v>
      </c>
      <c r="E18" s="44">
        <v>223979</v>
      </c>
      <c r="F18" s="44">
        <v>114772</v>
      </c>
      <c r="G18" s="46">
        <v>708727</v>
      </c>
      <c r="H18" s="2"/>
    </row>
    <row r="19" spans="1:10" ht="12.75" customHeight="1" x14ac:dyDescent="0.2">
      <c r="A19" s="32" t="s">
        <v>16</v>
      </c>
      <c r="B19" s="47">
        <v>0</v>
      </c>
      <c r="C19" s="44">
        <v>59367</v>
      </c>
      <c r="D19" s="44">
        <v>40246</v>
      </c>
      <c r="E19" s="44">
        <v>24808</v>
      </c>
      <c r="F19" s="44">
        <v>11841</v>
      </c>
      <c r="G19" s="46">
        <v>136261</v>
      </c>
      <c r="H19" s="1"/>
    </row>
    <row r="20" spans="1:10" x14ac:dyDescent="0.2">
      <c r="A20" s="33" t="s">
        <v>22</v>
      </c>
      <c r="B20" s="42">
        <f>B18+B19</f>
        <v>3343</v>
      </c>
      <c r="C20" s="11">
        <f>SUM(C18:C19)</f>
        <v>170161</v>
      </c>
      <c r="D20" s="11">
        <f>SUM(D18:D19)</f>
        <v>296084</v>
      </c>
      <c r="E20" s="11">
        <f>SUM(E18:E19)</f>
        <v>248787</v>
      </c>
      <c r="F20" s="11">
        <f>SUM(F18:F19)</f>
        <v>126613</v>
      </c>
      <c r="G20" s="29">
        <f>SUM(G18+G19)</f>
        <v>844988</v>
      </c>
      <c r="H20" s="5"/>
      <c r="I20" s="15"/>
      <c r="J20" s="15"/>
    </row>
    <row r="21" spans="1:10" ht="14.25" x14ac:dyDescent="0.2">
      <c r="A21" s="33" t="s">
        <v>27</v>
      </c>
      <c r="B21" s="45">
        <f>SUM(B17+B20)</f>
        <v>3343</v>
      </c>
      <c r="C21" s="11">
        <f>C17+C20</f>
        <v>2041254</v>
      </c>
      <c r="D21" s="11">
        <f>SUM(D17+D20)</f>
        <v>1553374</v>
      </c>
      <c r="E21" s="11">
        <f>E17+E20</f>
        <v>685364</v>
      </c>
      <c r="F21" s="11">
        <f>F17+F20</f>
        <v>271675</v>
      </c>
      <c r="G21" s="29">
        <f>G17+G20</f>
        <v>4555008</v>
      </c>
      <c r="H21" s="2"/>
      <c r="I21" s="15"/>
      <c r="J21" s="15"/>
    </row>
    <row r="22" spans="1:10" s="14" customFormat="1" ht="32.25" customHeight="1" x14ac:dyDescent="0.2">
      <c r="A22" s="55" t="s">
        <v>23</v>
      </c>
      <c r="B22" s="55"/>
      <c r="C22" s="55"/>
      <c r="D22" s="55"/>
      <c r="E22" s="55"/>
      <c r="F22" s="55"/>
      <c r="G22" s="55"/>
      <c r="H22" s="6"/>
      <c r="I22" s="39"/>
    </row>
    <row r="23" spans="1:10" x14ac:dyDescent="0.2">
      <c r="A23" s="30" t="s">
        <v>3</v>
      </c>
      <c r="B23" s="48">
        <v>0</v>
      </c>
      <c r="C23" s="48">
        <v>1.5</v>
      </c>
      <c r="D23" s="48">
        <v>1.1000000000000001</v>
      </c>
      <c r="E23" s="49">
        <v>0.7</v>
      </c>
      <c r="F23" s="48">
        <v>0.4</v>
      </c>
      <c r="G23" s="50">
        <f t="shared" ref="G23:G29" si="0">SUM(B23:F23)</f>
        <v>3.7</v>
      </c>
      <c r="H23" s="10"/>
      <c r="I23" s="69"/>
    </row>
    <row r="24" spans="1:10" x14ac:dyDescent="0.2">
      <c r="A24" s="37" t="s">
        <v>32</v>
      </c>
      <c r="B24" s="48">
        <v>0</v>
      </c>
      <c r="C24" s="48">
        <v>30.1</v>
      </c>
      <c r="D24" s="48">
        <v>17.2</v>
      </c>
      <c r="E24" s="49">
        <v>5.0999999999999996</v>
      </c>
      <c r="F24" s="48">
        <v>1.6</v>
      </c>
      <c r="G24" s="50">
        <f t="shared" si="0"/>
        <v>54</v>
      </c>
      <c r="H24" s="10"/>
      <c r="I24" s="69"/>
    </row>
    <row r="25" spans="1:10" x14ac:dyDescent="0.2">
      <c r="A25" s="38" t="s">
        <v>12</v>
      </c>
      <c r="B25" s="48">
        <v>0</v>
      </c>
      <c r="C25" s="48">
        <v>5.3</v>
      </c>
      <c r="D25" s="48">
        <v>4.8</v>
      </c>
      <c r="E25" s="49">
        <v>1.7</v>
      </c>
      <c r="F25" s="48">
        <v>0.6</v>
      </c>
      <c r="G25" s="50">
        <f t="shared" si="0"/>
        <v>12.4</v>
      </c>
      <c r="H25" s="10"/>
      <c r="I25" s="69"/>
    </row>
    <row r="26" spans="1:10" x14ac:dyDescent="0.2">
      <c r="A26" s="31" t="s">
        <v>4</v>
      </c>
      <c r="B26" s="48">
        <v>0</v>
      </c>
      <c r="C26" s="48">
        <v>0.7</v>
      </c>
      <c r="D26" s="48">
        <v>1.2</v>
      </c>
      <c r="E26" s="49">
        <v>0.7</v>
      </c>
      <c r="F26" s="48">
        <v>0.1</v>
      </c>
      <c r="G26" s="50">
        <f t="shared" si="0"/>
        <v>2.7</v>
      </c>
      <c r="H26" s="10"/>
      <c r="I26" s="69"/>
    </row>
    <row r="27" spans="1:10" x14ac:dyDescent="0.2">
      <c r="A27" s="32" t="s">
        <v>5</v>
      </c>
      <c r="B27" s="48">
        <v>0</v>
      </c>
      <c r="C27" s="48">
        <v>0.3</v>
      </c>
      <c r="D27" s="48">
        <v>0.2</v>
      </c>
      <c r="E27" s="49">
        <v>0.1</v>
      </c>
      <c r="F27" s="48">
        <v>0</v>
      </c>
      <c r="G27" s="50">
        <f t="shared" si="0"/>
        <v>0.6</v>
      </c>
      <c r="H27" s="10"/>
      <c r="I27" s="69"/>
    </row>
    <row r="28" spans="1:10" x14ac:dyDescent="0.2">
      <c r="A28" s="32" t="s">
        <v>6</v>
      </c>
      <c r="B28" s="48">
        <v>0</v>
      </c>
      <c r="C28" s="48">
        <v>0.2</v>
      </c>
      <c r="D28" s="48">
        <v>0.2</v>
      </c>
      <c r="E28" s="49">
        <v>0.1</v>
      </c>
      <c r="F28" s="48">
        <v>0</v>
      </c>
      <c r="G28" s="50">
        <f t="shared" si="0"/>
        <v>0.5</v>
      </c>
      <c r="H28" s="10"/>
      <c r="I28" s="69"/>
    </row>
    <row r="29" spans="1:10" x14ac:dyDescent="0.2">
      <c r="A29" s="37" t="s">
        <v>31</v>
      </c>
      <c r="B29" s="48">
        <v>0</v>
      </c>
      <c r="C29" s="48">
        <v>3</v>
      </c>
      <c r="D29" s="48">
        <v>2.8</v>
      </c>
      <c r="E29" s="48">
        <v>1.2</v>
      </c>
      <c r="F29" s="48">
        <v>0.5</v>
      </c>
      <c r="G29" s="50">
        <f t="shared" si="0"/>
        <v>7.5</v>
      </c>
      <c r="H29" s="10"/>
      <c r="I29" s="69"/>
    </row>
    <row r="30" spans="1:10" s="22" customFormat="1" x14ac:dyDescent="0.2">
      <c r="A30" s="33" t="s">
        <v>8</v>
      </c>
      <c r="B30" s="51">
        <v>0</v>
      </c>
      <c r="C30" s="52">
        <f>SUM(C23:C29)</f>
        <v>41.1</v>
      </c>
      <c r="D30" s="52">
        <f>SUM(D23:D29)</f>
        <v>27.5</v>
      </c>
      <c r="E30" s="52">
        <f>SUM(E23:E29)</f>
        <v>9.6</v>
      </c>
      <c r="F30" s="52">
        <f>SUM(F23:F29)</f>
        <v>3.2</v>
      </c>
      <c r="G30" s="53">
        <f>SUM(G23:G29)</f>
        <v>81.400000000000006</v>
      </c>
      <c r="H30" s="21"/>
      <c r="I30" s="69"/>
    </row>
    <row r="31" spans="1:10" x14ac:dyDescent="0.2">
      <c r="A31" s="32" t="s">
        <v>15</v>
      </c>
      <c r="B31" s="48">
        <v>0.1</v>
      </c>
      <c r="C31" s="48">
        <v>2.4</v>
      </c>
      <c r="D31" s="48">
        <v>5.6</v>
      </c>
      <c r="E31" s="48">
        <v>4.9000000000000004</v>
      </c>
      <c r="F31" s="48">
        <v>2.5</v>
      </c>
      <c r="G31" s="50">
        <f>SUM(B31:F31)</f>
        <v>15.5</v>
      </c>
      <c r="H31" s="10"/>
    </row>
    <row r="32" spans="1:10" x14ac:dyDescent="0.2">
      <c r="A32" s="32" t="s">
        <v>16</v>
      </c>
      <c r="B32" s="48">
        <v>0</v>
      </c>
      <c r="C32" s="48">
        <v>1.3</v>
      </c>
      <c r="D32" s="48">
        <v>0.9</v>
      </c>
      <c r="E32" s="48">
        <v>0.5</v>
      </c>
      <c r="F32" s="48">
        <v>0.3</v>
      </c>
      <c r="G32" s="50">
        <f>SUM(B32:F32)</f>
        <v>3</v>
      </c>
      <c r="H32" s="10"/>
    </row>
    <row r="33" spans="1:9" s="22" customFormat="1" ht="14.25" x14ac:dyDescent="0.2">
      <c r="A33" s="33" t="s">
        <v>27</v>
      </c>
      <c r="B33" s="52">
        <f>B30+B31+B32</f>
        <v>0.1</v>
      </c>
      <c r="C33" s="52">
        <f>C30+C31+C32</f>
        <v>44.8</v>
      </c>
      <c r="D33" s="52">
        <f>D30+D31+D32</f>
        <v>34</v>
      </c>
      <c r="E33" s="52">
        <f>E30+E31+E32</f>
        <v>15</v>
      </c>
      <c r="F33" s="52">
        <f>F30+F31+F32</f>
        <v>6</v>
      </c>
      <c r="G33" s="54">
        <v>100</v>
      </c>
      <c r="H33" s="21"/>
      <c r="I33" s="23"/>
    </row>
    <row r="34" spans="1:9" ht="32.25" customHeight="1" x14ac:dyDescent="0.2">
      <c r="A34" s="57" t="s">
        <v>17</v>
      </c>
      <c r="B34" s="57"/>
      <c r="C34" s="57"/>
      <c r="D34" s="57"/>
      <c r="E34" s="57"/>
      <c r="F34" s="57"/>
      <c r="G34" s="57"/>
      <c r="H34" s="5"/>
    </row>
    <row r="35" spans="1:9" x14ac:dyDescent="0.2">
      <c r="A35" s="33" t="s">
        <v>14</v>
      </c>
      <c r="B35" s="25"/>
      <c r="C35" s="11">
        <f>C17/(C17+C20)*100</f>
        <v>92</v>
      </c>
      <c r="D35" s="11">
        <f>D17/(D17+D20)*100</f>
        <v>81</v>
      </c>
      <c r="E35" s="11">
        <f>E17/(E17+E20)*100</f>
        <v>64</v>
      </c>
      <c r="F35" s="11">
        <f>F17/(F17+F20)*100</f>
        <v>53</v>
      </c>
      <c r="G35" s="29">
        <f>G17/(G17+G20)*100</f>
        <v>81</v>
      </c>
      <c r="H35" s="5"/>
    </row>
    <row r="36" spans="1:9" x14ac:dyDescent="0.2">
      <c r="A36" s="33" t="s">
        <v>7</v>
      </c>
      <c r="B36" s="25"/>
      <c r="C36" s="11">
        <f>100-C35</f>
        <v>8</v>
      </c>
      <c r="D36" s="11">
        <f>100-D35</f>
        <v>19</v>
      </c>
      <c r="E36" s="11">
        <f>100-E35</f>
        <v>36</v>
      </c>
      <c r="F36" s="11">
        <f>100-F35</f>
        <v>47</v>
      </c>
      <c r="G36" s="29">
        <f>100-G35</f>
        <v>19</v>
      </c>
      <c r="H36" s="5"/>
    </row>
    <row r="37" spans="1:9" ht="32.25" customHeight="1" x14ac:dyDescent="0.2">
      <c r="A37" s="57" t="s">
        <v>18</v>
      </c>
      <c r="B37" s="57"/>
      <c r="C37" s="57"/>
      <c r="D37" s="57"/>
      <c r="E37" s="57"/>
      <c r="F37" s="57"/>
      <c r="G37" s="57"/>
      <c r="H37" s="5"/>
    </row>
    <row r="38" spans="1:9" x14ac:dyDescent="0.2">
      <c r="A38" s="34" t="s">
        <v>13</v>
      </c>
      <c r="B38" s="26"/>
      <c r="C38" s="12">
        <f>(C10+C12/2)/(C10+C11+C12)*100</f>
        <v>11</v>
      </c>
      <c r="D38" s="12">
        <f>(D10+D12/2)/(D10+D11+D12)*100</f>
        <v>15</v>
      </c>
      <c r="E38" s="12">
        <f>(E10+E12/2)/(E10+E11+E12)*100</f>
        <v>20</v>
      </c>
      <c r="F38" s="12">
        <f>(F10+F12/2)/(F10+F11+F12)*100</f>
        <v>25</v>
      </c>
      <c r="G38" s="41">
        <f>(G10+G12/2)/(G10+G11+G12)*100</f>
        <v>14</v>
      </c>
      <c r="H38" s="1"/>
    </row>
    <row r="39" spans="1:9" ht="13.5" thickBot="1" x14ac:dyDescent="0.25">
      <c r="A39" s="40" t="s">
        <v>33</v>
      </c>
      <c r="B39" s="19"/>
      <c r="C39" s="12">
        <f>(C11+C12/2)/(C10+C11+C12)*100</f>
        <v>89</v>
      </c>
      <c r="D39" s="12">
        <f>(D11+D12/2)/(D10+D11+D12)*100</f>
        <v>85</v>
      </c>
      <c r="E39" s="12">
        <f>(E11+E12/2)/(E10+E11+E12)*100</f>
        <v>80</v>
      </c>
      <c r="F39" s="12">
        <f>(F11+F12/2)/(F10+F11+F12)*100</f>
        <v>75</v>
      </c>
      <c r="G39" s="41">
        <f>(G11+G12/2)/(G10+G11+G12)*100</f>
        <v>86</v>
      </c>
      <c r="H39" s="1"/>
    </row>
    <row r="40" spans="1:9" x14ac:dyDescent="0.2">
      <c r="A40" s="1"/>
      <c r="B40" s="1"/>
      <c r="C40" s="2"/>
      <c r="D40" s="2"/>
      <c r="E40" s="1"/>
      <c r="F40" s="1"/>
      <c r="G40" s="1"/>
      <c r="H40" s="1"/>
    </row>
    <row r="41" spans="1:9" ht="13.5" x14ac:dyDescent="0.2">
      <c r="A41" s="9" t="s">
        <v>20</v>
      </c>
      <c r="B41" s="9"/>
      <c r="C41" s="2"/>
      <c r="D41" s="2"/>
      <c r="E41" s="2"/>
      <c r="F41" s="2"/>
      <c r="G41" s="1"/>
      <c r="H41" s="1"/>
    </row>
    <row r="42" spans="1:9" ht="13.5" x14ac:dyDescent="0.2">
      <c r="A42" s="9" t="s">
        <v>28</v>
      </c>
      <c r="B42" s="9"/>
      <c r="C42" s="2"/>
      <c r="D42" s="2"/>
      <c r="E42" s="2"/>
      <c r="F42" s="2"/>
      <c r="G42" s="1"/>
      <c r="H42" s="1"/>
    </row>
    <row r="43" spans="1:9" x14ac:dyDescent="0.2">
      <c r="A43" s="2" t="s">
        <v>9</v>
      </c>
      <c r="B43" s="2"/>
      <c r="C43" s="2"/>
      <c r="D43" s="2"/>
      <c r="E43" s="2"/>
      <c r="F43" s="2"/>
      <c r="G43" s="1"/>
      <c r="H43" s="1"/>
    </row>
    <row r="44" spans="1:9" x14ac:dyDescent="0.2">
      <c r="A44" s="1" t="s">
        <v>10</v>
      </c>
      <c r="B44" s="1"/>
      <c r="C44" s="1"/>
      <c r="D44" s="1"/>
      <c r="E44" s="1"/>
      <c r="F44" s="1"/>
      <c r="G44" s="1"/>
      <c r="H44" s="1"/>
    </row>
    <row r="45" spans="1:9" x14ac:dyDescent="0.2">
      <c r="A45" s="16" t="s">
        <v>25</v>
      </c>
      <c r="B45" s="16"/>
    </row>
    <row r="48" spans="1:9" ht="12.75" customHeight="1" x14ac:dyDescent="0.2"/>
    <row r="49" ht="12.75" customHeight="1" x14ac:dyDescent="0.2"/>
  </sheetData>
  <phoneticPr fontId="8" type="noConversion"/>
  <printOptions horizontalCentered="1" verticalCentered="1"/>
  <pageMargins left="0.19685039370078741" right="0.19685039370078741" top="0.19685039370078741" bottom="0.59055118110236227" header="0.31496062992125984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18</vt:i4>
      </vt:variant>
    </vt:vector>
  </HeadingPairs>
  <TitlesOfParts>
    <vt:vector size="19" baseType="lpstr">
      <vt:lpstr>Tabelle 1</vt:lpstr>
      <vt:lpstr>'Tabelle 1'!Druckbereich</vt:lpstr>
      <vt:lpstr>Periode</vt:lpstr>
      <vt:lpstr>REFW2001</vt:lpstr>
      <vt:lpstr>REFW2002</vt:lpstr>
      <vt:lpstr>REFW2011</vt:lpstr>
      <vt:lpstr>RefW2012</vt:lpstr>
      <vt:lpstr>RefW2021</vt:lpstr>
      <vt:lpstr>RefW2022</vt:lpstr>
      <vt:lpstr>RefW2031</vt:lpstr>
      <vt:lpstr>RefW2032</vt:lpstr>
      <vt:lpstr>RefW2041</vt:lpstr>
      <vt:lpstr>RefW2042</vt:lpstr>
      <vt:lpstr>RefW2051</vt:lpstr>
      <vt:lpstr>RefW2052</vt:lpstr>
      <vt:lpstr>RefW2061</vt:lpstr>
      <vt:lpstr>RefW2062</vt:lpstr>
      <vt:lpstr>RefW2071</vt:lpstr>
      <vt:lpstr>RefW2072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Nettersheim</dc:creator>
  <cp:lastModifiedBy>Bubley, Sabine -415 BMG</cp:lastModifiedBy>
  <cp:lastPrinted>2019-08-06T11:53:29Z</cp:lastPrinted>
  <dcterms:created xsi:type="dcterms:W3CDTF">1999-05-07T12:53:42Z</dcterms:created>
  <dcterms:modified xsi:type="dcterms:W3CDTF">2023-09-01T08:39:14Z</dcterms:modified>
</cp:coreProperties>
</file>