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R:\Ref_411\07Bubley\Internet\Zeitreihen\2022\"/>
    </mc:Choice>
  </mc:AlternateContent>
  <xr:revisionPtr revIDLastSave="0" documentId="13_ncr:1_{104F72AC-0A70-4939-AE61-0E5A02364699}" xr6:coauthVersionLast="36" xr6:coauthVersionMax="36" xr10:uidLastSave="{00000000-0000-0000-0000-000000000000}"/>
  <bookViews>
    <workbookView xWindow="750" yWindow="0" windowWidth="17940" windowHeight="14760" activeTab="1" xr2:uid="{00000000-000D-0000-FFFF-FFFF00000000}"/>
  </bookViews>
  <sheets>
    <sheet name="LE nach Pflegestufen" sheetId="1" r:id="rId1"/>
    <sheet name="LE nach Pflegegraden" sheetId="2" r:id="rId2"/>
  </sheets>
  <calcPr calcId="191029"/>
</workbook>
</file>

<file path=xl/calcChain.xml><?xml version="1.0" encoding="utf-8"?>
<calcChain xmlns="http://schemas.openxmlformats.org/spreadsheetml/2006/main">
  <c r="W39" i="2" l="1"/>
  <c r="X39" i="2"/>
  <c r="Y39" i="2"/>
  <c r="V39" i="2"/>
  <c r="U39" i="2"/>
  <c r="T39" i="2"/>
  <c r="X38" i="2"/>
  <c r="Y38" i="2"/>
  <c r="W38" i="2"/>
  <c r="V38" i="2"/>
  <c r="U38" i="2"/>
  <c r="J40" i="2"/>
  <c r="K40" i="2"/>
  <c r="L40" i="2"/>
  <c r="M40" i="2"/>
  <c r="I40" i="2"/>
  <c r="H40" i="2"/>
  <c r="S40" i="2"/>
  <c r="R40" i="2"/>
  <c r="Q40" i="2"/>
  <c r="P40" i="2"/>
  <c r="O40" i="2"/>
  <c r="M39" i="2"/>
  <c r="M38" i="2"/>
  <c r="L38" i="2"/>
  <c r="G40" i="2"/>
  <c r="G39" i="2"/>
  <c r="G38" i="2"/>
  <c r="J39" i="2"/>
  <c r="K39" i="2"/>
  <c r="L39" i="2"/>
  <c r="I39" i="2"/>
  <c r="H39" i="2"/>
  <c r="K38" i="2"/>
  <c r="J38" i="2"/>
  <c r="I38" i="2"/>
  <c r="H38" i="2"/>
  <c r="F40" i="2"/>
  <c r="E40" i="2"/>
  <c r="D40" i="2"/>
  <c r="C40" i="2"/>
  <c r="B40" i="2"/>
  <c r="F39" i="2"/>
  <c r="E39" i="2"/>
  <c r="D39" i="2"/>
  <c r="C39" i="2"/>
  <c r="B39" i="2"/>
  <c r="E38" i="2"/>
  <c r="F38" i="2"/>
  <c r="D38" i="2"/>
  <c r="C38" i="2"/>
  <c r="B38" i="2"/>
  <c r="O30" i="2"/>
  <c r="R30" i="2"/>
  <c r="Q30" i="2"/>
  <c r="P30" i="2"/>
  <c r="X20" i="2"/>
  <c r="W20" i="2"/>
  <c r="V20" i="2"/>
  <c r="V40" i="2" s="1"/>
  <c r="U20" i="2"/>
  <c r="T20" i="2"/>
  <c r="Y20" i="2" s="1"/>
  <c r="W10" i="2"/>
  <c r="W40" i="2" s="1"/>
  <c r="X10" i="2"/>
  <c r="V10" i="2"/>
  <c r="T10" i="2"/>
  <c r="T38" i="2" s="1"/>
  <c r="U10" i="2"/>
  <c r="M55" i="1"/>
  <c r="I55" i="1"/>
  <c r="M25" i="1"/>
  <c r="I25" i="1"/>
  <c r="E25" i="1"/>
  <c r="M52" i="1"/>
  <c r="E52" i="1"/>
  <c r="J51" i="1"/>
  <c r="K51" i="1"/>
  <c r="L51" i="1"/>
  <c r="F51" i="1"/>
  <c r="G51" i="1"/>
  <c r="H51" i="1"/>
  <c r="B51" i="1"/>
  <c r="C51" i="1"/>
  <c r="D51" i="1"/>
  <c r="L50" i="1"/>
  <c r="K50" i="1"/>
  <c r="J50" i="1"/>
  <c r="M50" i="1" s="1"/>
  <c r="F50" i="1"/>
  <c r="G50" i="1"/>
  <c r="H50" i="1"/>
  <c r="B50" i="1"/>
  <c r="E50" i="1" s="1"/>
  <c r="C50" i="1"/>
  <c r="D50" i="1"/>
  <c r="L21" i="1"/>
  <c r="L49" i="1" s="1"/>
  <c r="L48" i="1"/>
  <c r="K48" i="1"/>
  <c r="J48" i="1"/>
  <c r="M48" i="1"/>
  <c r="G48" i="1"/>
  <c r="H48" i="1"/>
  <c r="I48" i="1"/>
  <c r="F48" i="1"/>
  <c r="C48" i="1"/>
  <c r="D48" i="1"/>
  <c r="E48" i="1"/>
  <c r="B48" i="1"/>
  <c r="J47" i="1"/>
  <c r="M47" i="1" s="1"/>
  <c r="K47" i="1"/>
  <c r="L47" i="1"/>
  <c r="F47" i="1"/>
  <c r="G47" i="1"/>
  <c r="H47" i="1"/>
  <c r="I47" i="1" s="1"/>
  <c r="B47" i="1"/>
  <c r="C47" i="1"/>
  <c r="E47" i="1" s="1"/>
  <c r="D47" i="1"/>
  <c r="B46" i="1"/>
  <c r="S30" i="2" l="1"/>
  <c r="U40" i="2"/>
  <c r="M51" i="1"/>
  <c r="Y10" i="2"/>
  <c r="T30" i="2" s="1"/>
  <c r="X40" i="2"/>
  <c r="I50" i="1"/>
  <c r="I51" i="1"/>
  <c r="E51" i="1"/>
  <c r="V30" i="2"/>
  <c r="W30" i="2"/>
  <c r="T40" i="2"/>
  <c r="U30" i="2" l="1"/>
  <c r="Y30" i="2" s="1"/>
  <c r="Y40" i="2"/>
  <c r="X30" i="2"/>
</calcChain>
</file>

<file path=xl/sharedStrings.xml><?xml version="1.0" encoding="utf-8"?>
<sst xmlns="http://schemas.openxmlformats.org/spreadsheetml/2006/main" count="186" uniqueCount="31">
  <si>
    <t>Pflegeversicherung</t>
  </si>
  <si>
    <t xml:space="preserve">Leistungsempfänger der sozialen Pflegeversicherung am Jahresende nach Pflegestufen </t>
  </si>
  <si>
    <t>a) absolut</t>
  </si>
  <si>
    <t>ambulant</t>
  </si>
  <si>
    <t>stationär 1)</t>
  </si>
  <si>
    <t>insgesamt</t>
  </si>
  <si>
    <t>Jahr</t>
  </si>
  <si>
    <t>Pflegestufe I</t>
  </si>
  <si>
    <t>Pflegestufe II</t>
  </si>
  <si>
    <t>Pflegestufe III</t>
  </si>
  <si>
    <t>zusammen</t>
  </si>
  <si>
    <t>-</t>
  </si>
  <si>
    <t>b) in v.H.</t>
  </si>
  <si>
    <t>1) stationäre Leistungen erst ab 1.7.1996 eingeführt</t>
  </si>
  <si>
    <t xml:space="preserve"> </t>
  </si>
  <si>
    <t>Quelle: Bundesministerium für Gesundheit</t>
  </si>
  <si>
    <t>2) Anstieg 2007, 2008 und 2009 im ambulanten Bereich infolge verbesserter Erfassung überzeichnet</t>
  </si>
  <si>
    <r>
      <t xml:space="preserve">  2007</t>
    </r>
    <r>
      <rPr>
        <vertAlign val="superscript"/>
        <sz val="10"/>
        <rFont val="Arial"/>
        <family val="2"/>
      </rPr>
      <t xml:space="preserve"> 2)</t>
    </r>
  </si>
  <si>
    <r>
      <t xml:space="preserve">  2008 </t>
    </r>
    <r>
      <rPr>
        <vertAlign val="superscript"/>
        <sz val="10"/>
        <rFont val="Arial"/>
        <family val="2"/>
      </rPr>
      <t>2)</t>
    </r>
  </si>
  <si>
    <r>
      <t xml:space="preserve">  2009 </t>
    </r>
    <r>
      <rPr>
        <vertAlign val="superscript"/>
        <sz val="10"/>
        <rFont val="Arial"/>
        <family val="2"/>
      </rPr>
      <t>2)</t>
    </r>
  </si>
  <si>
    <t xml:space="preserve">stationär </t>
  </si>
  <si>
    <t>Leistungsempfänger der sozialen Pflegeversicherung am Jahresende nach Pflegegraden</t>
  </si>
  <si>
    <t>Pflegegrad
 1</t>
  </si>
  <si>
    <t>Pflegegrad
 2</t>
  </si>
  <si>
    <t>Pflegegrad 
3</t>
  </si>
  <si>
    <t>Pflegegrad 
4</t>
  </si>
  <si>
    <t>Pflegegrad 
5</t>
  </si>
  <si>
    <t>darunter Überleitungsfälle</t>
  </si>
  <si>
    <t>stationär in Behinderteneinrichtungen</t>
  </si>
  <si>
    <t>stationär in Behinderteneinrichtungen  *)</t>
  </si>
  <si>
    <t>*)  ab 2019 erstmals separat ausgewiesen, vorher teilweise bei ambulant bzw. bei stationär zugeordnet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</si>
</sst>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0"/>
    <numFmt numFmtId="165" formatCode="0.0"/>
    <numFmt numFmtId="166" formatCode="0.000"/>
    <numFmt numFmtId="167" formatCode="#,##0;\-#,##0;&quot;&quot;;&quot;&quot;"/>
  </numFmts>
  <fonts count="8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lightDown">
        <bgColor theme="0" tint="-4.9989318521683403E-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165" fontId="0" fillId="0" borderId="0" xfId="0" applyNumberFormat="1" applyBorder="1"/>
    <xf numFmtId="3" fontId="0" fillId="0" borderId="1" xfId="0" applyNumberFormat="1" applyBorder="1" applyAlignment="1">
      <alignment horizontal="right"/>
    </xf>
    <xf numFmtId="3" fontId="0" fillId="0" borderId="1" xfId="0" applyNumberFormat="1" applyBorder="1"/>
    <xf numFmtId="0" fontId="3" fillId="0" borderId="0" xfId="0" applyFont="1" applyAlignment="1">
      <alignment horizontal="right"/>
    </xf>
    <xf numFmtId="165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164" fontId="0" fillId="0" borderId="1" xfId="0" quotePrefix="1" applyNumberFormat="1" applyBorder="1" applyAlignment="1">
      <alignment horizontal="center"/>
    </xf>
    <xf numFmtId="164" fontId="0" fillId="0" borderId="1" xfId="0" applyNumberFormat="1" applyBorder="1"/>
    <xf numFmtId="165" fontId="0" fillId="0" borderId="1" xfId="0" quotePrefix="1" applyNumberFormat="1" applyBorder="1" applyAlignment="1">
      <alignment horizontal="center"/>
    </xf>
    <xf numFmtId="0" fontId="1" fillId="0" borderId="0" xfId="0" applyFont="1" applyAlignment="1">
      <alignment vertical="center"/>
    </xf>
    <xf numFmtId="3" fontId="4" fillId="0" borderId="1" xfId="0" applyNumberFormat="1" applyFont="1" applyFill="1" applyBorder="1" applyAlignment="1" applyProtection="1">
      <alignment horizontal="right" vertical="top" wrapText="1"/>
      <protection locked="0"/>
    </xf>
    <xf numFmtId="166" fontId="0" fillId="0" borderId="0" xfId="0" applyNumberFormat="1" applyBorder="1"/>
    <xf numFmtId="165" fontId="0" fillId="0" borderId="0" xfId="0" applyNumberFormat="1"/>
    <xf numFmtId="3" fontId="0" fillId="0" borderId="0" xfId="0" applyNumberFormat="1"/>
    <xf numFmtId="165" fontId="2" fillId="0" borderId="1" xfId="0" applyNumberFormat="1" applyFont="1" applyBorder="1"/>
    <xf numFmtId="167" fontId="0" fillId="0" borderId="1" xfId="0" applyNumberFormat="1" applyBorder="1"/>
    <xf numFmtId="3" fontId="0" fillId="0" borderId="0" xfId="0" applyNumberFormat="1" applyBorder="1" applyAlignment="1">
      <alignment horizontal="right"/>
    </xf>
    <xf numFmtId="3" fontId="0" fillId="0" borderId="0" xfId="0" applyNumberFormat="1" applyBorder="1"/>
    <xf numFmtId="167" fontId="0" fillId="0" borderId="0" xfId="0" applyNumberFormat="1" applyBorder="1"/>
    <xf numFmtId="0" fontId="3" fillId="0" borderId="0" xfId="0" applyFont="1"/>
    <xf numFmtId="0" fontId="6" fillId="0" borderId="1" xfId="0" applyFont="1" applyBorder="1" applyAlignment="1">
      <alignment wrapText="1"/>
    </xf>
    <xf numFmtId="3" fontId="0" fillId="0" borderId="0" xfId="0" quotePrefix="1" applyNumberFormat="1" applyBorder="1" applyAlignment="1">
      <alignment horizontal="center"/>
    </xf>
    <xf numFmtId="167" fontId="0" fillId="0" borderId="1" xfId="0" applyNumberFormat="1" applyBorder="1" applyAlignment="1">
      <alignment horizontal="right"/>
    </xf>
    <xf numFmtId="3" fontId="0" fillId="0" borderId="1" xfId="0" quotePrefix="1" applyNumberFormat="1" applyBorder="1" applyAlignment="1">
      <alignment horizontal="right"/>
    </xf>
    <xf numFmtId="0" fontId="0" fillId="0" borderId="1" xfId="0" applyBorder="1" applyAlignment="1">
      <alignment horizontal="right"/>
    </xf>
    <xf numFmtId="165" fontId="0" fillId="0" borderId="1" xfId="0" quotePrefix="1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6" fillId="0" borderId="1" xfId="0" quotePrefix="1" applyNumberFormat="1" applyFont="1" applyBorder="1" applyAlignment="1">
      <alignment horizontal="right"/>
    </xf>
    <xf numFmtId="0" fontId="6" fillId="0" borderId="1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0" fillId="0" borderId="0" xfId="0" applyBorder="1" applyAlignment="1">
      <alignment horizontal="right"/>
    </xf>
    <xf numFmtId="0" fontId="0" fillId="0" borderId="1" xfId="0" applyBorder="1"/>
    <xf numFmtId="0" fontId="3" fillId="0" borderId="2" xfId="0" applyFont="1" applyBorder="1" applyAlignment="1"/>
    <xf numFmtId="0" fontId="7" fillId="0" borderId="2" xfId="0" applyFont="1" applyBorder="1" applyAlignment="1"/>
    <xf numFmtId="0" fontId="2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3" fontId="0" fillId="2" borderId="1" xfId="0" quotePrefix="1" applyNumberFormat="1" applyFill="1" applyBorder="1" applyAlignment="1">
      <alignment horizontal="right"/>
    </xf>
    <xf numFmtId="0" fontId="2" fillId="0" borderId="0" xfId="0" applyFont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0" fillId="0" borderId="1" xfId="0" applyFill="1" applyBorder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2"/>
  <sheetViews>
    <sheetView zoomScale="90" zoomScaleNormal="90" workbookViewId="0">
      <selection activeCell="B33" sqref="B33"/>
    </sheetView>
  </sheetViews>
  <sheetFormatPr baseColWidth="10" defaultRowHeight="12.75" x14ac:dyDescent="0.2"/>
  <cols>
    <col min="1" max="2" width="10.28515625" customWidth="1"/>
    <col min="3" max="3" width="11.28515625" customWidth="1"/>
    <col min="4" max="4" width="11.5703125" customWidth="1"/>
    <col min="5" max="5" width="10.28515625" customWidth="1"/>
    <col min="6" max="6" width="11" customWidth="1"/>
    <col min="7" max="13" width="11.5703125" bestFit="1" customWidth="1"/>
  </cols>
  <sheetData>
    <row r="1" spans="1:14" x14ac:dyDescent="0.2">
      <c r="A1" s="1" t="s">
        <v>0</v>
      </c>
      <c r="M1" s="7"/>
    </row>
    <row r="3" spans="1:14" x14ac:dyDescent="0.2">
      <c r="A3" s="1" t="s">
        <v>1</v>
      </c>
    </row>
    <row r="4" spans="1:14" x14ac:dyDescent="0.2">
      <c r="A4" s="1"/>
    </row>
    <row r="5" spans="1:14" ht="12" customHeight="1" x14ac:dyDescent="0.2">
      <c r="A5" s="15" t="s">
        <v>2</v>
      </c>
    </row>
    <row r="6" spans="1:14" x14ac:dyDescent="0.2">
      <c r="A6" s="44" t="s">
        <v>6</v>
      </c>
      <c r="B6" s="10" t="s">
        <v>3</v>
      </c>
      <c r="C6" s="11"/>
      <c r="D6" s="11"/>
      <c r="E6" s="11"/>
      <c r="F6" s="10" t="s">
        <v>4</v>
      </c>
      <c r="G6" s="10"/>
      <c r="H6" s="11"/>
      <c r="I6" s="11"/>
      <c r="J6" s="10" t="s">
        <v>5</v>
      </c>
      <c r="K6" s="11"/>
      <c r="L6" s="11"/>
      <c r="M6" s="11"/>
    </row>
    <row r="7" spans="1:14" x14ac:dyDescent="0.2">
      <c r="A7" s="45"/>
      <c r="B7" s="9" t="s">
        <v>7</v>
      </c>
      <c r="C7" s="9" t="s">
        <v>8</v>
      </c>
      <c r="D7" s="9" t="s">
        <v>9</v>
      </c>
      <c r="E7" s="9" t="s">
        <v>10</v>
      </c>
      <c r="F7" s="9" t="s">
        <v>7</v>
      </c>
      <c r="G7" s="9" t="s">
        <v>8</v>
      </c>
      <c r="H7" s="9" t="s">
        <v>9</v>
      </c>
      <c r="I7" s="9" t="s">
        <v>10</v>
      </c>
      <c r="J7" s="9" t="s">
        <v>7</v>
      </c>
      <c r="K7" s="9" t="s">
        <v>8</v>
      </c>
      <c r="L7" s="9" t="s">
        <v>9</v>
      </c>
      <c r="M7" s="9" t="s">
        <v>10</v>
      </c>
    </row>
    <row r="8" spans="1:14" x14ac:dyDescent="0.2">
      <c r="A8" s="9">
        <v>1995</v>
      </c>
      <c r="B8" s="12" t="s">
        <v>11</v>
      </c>
      <c r="C8" s="12" t="s">
        <v>11</v>
      </c>
      <c r="D8" s="12" t="s">
        <v>11</v>
      </c>
      <c r="E8" s="13">
        <v>1061418</v>
      </c>
      <c r="F8" s="12" t="s">
        <v>11</v>
      </c>
      <c r="G8" s="12" t="s">
        <v>11</v>
      </c>
      <c r="H8" s="12" t="s">
        <v>11</v>
      </c>
      <c r="I8" s="12" t="s">
        <v>11</v>
      </c>
      <c r="J8" s="12" t="s">
        <v>11</v>
      </c>
      <c r="K8" s="12" t="s">
        <v>11</v>
      </c>
      <c r="L8" s="12" t="s">
        <v>11</v>
      </c>
      <c r="M8" s="13">
        <v>1061418</v>
      </c>
    </row>
    <row r="9" spans="1:14" x14ac:dyDescent="0.2">
      <c r="A9" s="9">
        <v>1996</v>
      </c>
      <c r="B9" s="6">
        <v>508462</v>
      </c>
      <c r="C9" s="6">
        <v>507329</v>
      </c>
      <c r="D9" s="6">
        <v>146393</v>
      </c>
      <c r="E9" s="6">
        <v>1162184</v>
      </c>
      <c r="F9" s="6">
        <v>111856</v>
      </c>
      <c r="G9" s="6">
        <v>162818</v>
      </c>
      <c r="H9" s="6">
        <v>109888</v>
      </c>
      <c r="I9" s="6">
        <v>384562</v>
      </c>
      <c r="J9" s="6">
        <v>620318</v>
      </c>
      <c r="K9" s="6">
        <v>670147</v>
      </c>
      <c r="L9" s="6">
        <v>256281</v>
      </c>
      <c r="M9" s="6">
        <v>1546746</v>
      </c>
      <c r="N9" s="19"/>
    </row>
    <row r="10" spans="1:14" x14ac:dyDescent="0.2">
      <c r="A10" s="9">
        <v>1997</v>
      </c>
      <c r="B10" s="6">
        <v>568481</v>
      </c>
      <c r="C10" s="6">
        <v>486263</v>
      </c>
      <c r="D10" s="6">
        <v>142933</v>
      </c>
      <c r="E10" s="6">
        <v>1197677</v>
      </c>
      <c r="F10" s="6">
        <v>159383</v>
      </c>
      <c r="G10" s="6">
        <v>189702</v>
      </c>
      <c r="H10" s="6">
        <v>113186</v>
      </c>
      <c r="I10" s="6">
        <v>462271</v>
      </c>
      <c r="J10" s="6">
        <v>727864</v>
      </c>
      <c r="K10" s="6">
        <v>675965</v>
      </c>
      <c r="L10" s="6">
        <v>256119</v>
      </c>
      <c r="M10" s="6">
        <v>1659948</v>
      </c>
      <c r="N10" s="19"/>
    </row>
    <row r="11" spans="1:14" x14ac:dyDescent="0.2">
      <c r="A11" s="9">
        <v>1998</v>
      </c>
      <c r="B11" s="6">
        <v>616506</v>
      </c>
      <c r="C11" s="6">
        <v>471906</v>
      </c>
      <c r="D11" s="6">
        <v>138303</v>
      </c>
      <c r="E11" s="6">
        <v>1226715</v>
      </c>
      <c r="F11" s="6">
        <v>187850</v>
      </c>
      <c r="G11" s="6">
        <v>210525</v>
      </c>
      <c r="H11" s="6">
        <v>113028</v>
      </c>
      <c r="I11" s="6">
        <v>511403</v>
      </c>
      <c r="J11" s="6">
        <v>804356</v>
      </c>
      <c r="K11" s="6">
        <v>682431</v>
      </c>
      <c r="L11" s="6">
        <v>251331</v>
      </c>
      <c r="M11" s="6">
        <v>1738118</v>
      </c>
      <c r="N11" s="19"/>
    </row>
    <row r="12" spans="1:14" x14ac:dyDescent="0.2">
      <c r="A12" s="9">
        <v>1999</v>
      </c>
      <c r="B12" s="6">
        <v>668314</v>
      </c>
      <c r="C12" s="6">
        <v>472189</v>
      </c>
      <c r="D12" s="6">
        <v>139876</v>
      </c>
      <c r="E12" s="6">
        <v>1280379</v>
      </c>
      <c r="F12" s="6">
        <v>203950</v>
      </c>
      <c r="G12" s="6">
        <v>226657</v>
      </c>
      <c r="H12" s="6">
        <v>115376</v>
      </c>
      <c r="I12" s="6">
        <v>545983</v>
      </c>
      <c r="J12" s="6">
        <v>872264</v>
      </c>
      <c r="K12" s="6">
        <v>698846</v>
      </c>
      <c r="L12" s="6">
        <v>255252</v>
      </c>
      <c r="M12" s="6">
        <v>1826362</v>
      </c>
      <c r="N12" s="19"/>
    </row>
    <row r="13" spans="1:14" x14ac:dyDescent="0.2">
      <c r="A13" s="9">
        <v>2000</v>
      </c>
      <c r="B13" s="6">
        <v>681700</v>
      </c>
      <c r="C13" s="6">
        <v>448427</v>
      </c>
      <c r="D13" s="6">
        <v>130698</v>
      </c>
      <c r="E13" s="6">
        <v>1260825</v>
      </c>
      <c r="F13" s="6">
        <v>210883</v>
      </c>
      <c r="G13" s="6">
        <v>234839</v>
      </c>
      <c r="H13" s="6">
        <v>115622</v>
      </c>
      <c r="I13" s="6">
        <v>561344</v>
      </c>
      <c r="J13" s="6">
        <v>892583</v>
      </c>
      <c r="K13" s="6">
        <v>683266</v>
      </c>
      <c r="L13" s="6">
        <v>246320</v>
      </c>
      <c r="M13" s="6">
        <v>1822169</v>
      </c>
      <c r="N13" s="19"/>
    </row>
    <row r="14" spans="1:14" x14ac:dyDescent="0.2">
      <c r="A14" s="9">
        <v>2001</v>
      </c>
      <c r="B14" s="6">
        <v>697714</v>
      </c>
      <c r="C14" s="6">
        <v>436693</v>
      </c>
      <c r="D14" s="6">
        <v>127260</v>
      </c>
      <c r="E14" s="6">
        <v>1261667</v>
      </c>
      <c r="F14" s="6">
        <v>218909</v>
      </c>
      <c r="G14" s="6">
        <v>242779</v>
      </c>
      <c r="H14" s="6">
        <v>116247</v>
      </c>
      <c r="I14" s="6">
        <v>577935</v>
      </c>
      <c r="J14" s="6">
        <v>916623</v>
      </c>
      <c r="K14" s="6">
        <v>679472</v>
      </c>
      <c r="L14" s="6">
        <v>243507</v>
      </c>
      <c r="M14" s="6">
        <v>1839602</v>
      </c>
      <c r="N14" s="19"/>
    </row>
    <row r="15" spans="1:14" x14ac:dyDescent="0.2">
      <c r="A15" s="9">
        <v>2002</v>
      </c>
      <c r="B15" s="6">
        <v>725993</v>
      </c>
      <c r="C15" s="6">
        <v>435924</v>
      </c>
      <c r="D15" s="6">
        <v>127235</v>
      </c>
      <c r="E15" s="6">
        <v>1289152</v>
      </c>
      <c r="F15" s="6">
        <v>230383</v>
      </c>
      <c r="G15" s="6">
        <v>249600</v>
      </c>
      <c r="H15" s="6">
        <v>119834</v>
      </c>
      <c r="I15" s="6">
        <v>599817</v>
      </c>
      <c r="J15" s="6">
        <v>956376</v>
      </c>
      <c r="K15" s="6">
        <v>685524</v>
      </c>
      <c r="L15" s="6">
        <v>247069</v>
      </c>
      <c r="M15" s="6">
        <v>1888969</v>
      </c>
      <c r="N15" s="19"/>
    </row>
    <row r="16" spans="1:14" x14ac:dyDescent="0.2">
      <c r="A16" s="9">
        <v>2003</v>
      </c>
      <c r="B16" s="5">
        <v>733302</v>
      </c>
      <c r="C16" s="5">
        <v>424682</v>
      </c>
      <c r="D16" s="5">
        <v>123414</v>
      </c>
      <c r="E16" s="6">
        <v>1281398</v>
      </c>
      <c r="F16" s="6">
        <v>237907</v>
      </c>
      <c r="G16" s="6">
        <v>254477</v>
      </c>
      <c r="H16" s="6">
        <v>121635</v>
      </c>
      <c r="I16" s="6">
        <v>614019</v>
      </c>
      <c r="J16" s="6">
        <v>971209</v>
      </c>
      <c r="K16" s="6">
        <v>679159</v>
      </c>
      <c r="L16" s="6">
        <v>245049</v>
      </c>
      <c r="M16" s="6">
        <v>1895417</v>
      </c>
      <c r="N16" s="19"/>
    </row>
    <row r="17" spans="1:14" x14ac:dyDescent="0.2">
      <c r="A17" s="9">
        <v>2004</v>
      </c>
      <c r="B17" s="5">
        <v>746140</v>
      </c>
      <c r="C17" s="5">
        <v>426632</v>
      </c>
      <c r="D17" s="5">
        <v>123039</v>
      </c>
      <c r="E17" s="6">
        <v>1296811</v>
      </c>
      <c r="F17" s="6">
        <v>245327</v>
      </c>
      <c r="G17" s="6">
        <v>258926</v>
      </c>
      <c r="H17" s="6">
        <v>124639</v>
      </c>
      <c r="I17" s="6">
        <v>628892</v>
      </c>
      <c r="J17" s="6">
        <v>991467</v>
      </c>
      <c r="K17" s="6">
        <v>685558</v>
      </c>
      <c r="L17" s="6">
        <v>248678</v>
      </c>
      <c r="M17" s="6">
        <v>1925703</v>
      </c>
      <c r="N17" s="19"/>
    </row>
    <row r="18" spans="1:14" x14ac:dyDescent="0.2">
      <c r="A18" s="9">
        <v>2005</v>
      </c>
      <c r="B18" s="5">
        <v>759114</v>
      </c>
      <c r="C18" s="5">
        <v>425843</v>
      </c>
      <c r="D18" s="5">
        <v>124549</v>
      </c>
      <c r="E18" s="6">
        <v>1309506</v>
      </c>
      <c r="F18" s="6">
        <v>251730</v>
      </c>
      <c r="G18" s="6">
        <v>262528</v>
      </c>
      <c r="H18" s="6">
        <v>128189</v>
      </c>
      <c r="I18" s="6">
        <v>642447</v>
      </c>
      <c r="J18" s="6">
        <v>1010844</v>
      </c>
      <c r="K18" s="6">
        <v>688371</v>
      </c>
      <c r="L18" s="6">
        <v>252738</v>
      </c>
      <c r="M18" s="6">
        <v>1951953</v>
      </c>
      <c r="N18" s="19"/>
    </row>
    <row r="19" spans="1:14" x14ac:dyDescent="0.2">
      <c r="A19" s="9">
        <v>2006</v>
      </c>
      <c r="B19" s="16">
        <v>767978</v>
      </c>
      <c r="C19" s="16">
        <v>418617</v>
      </c>
      <c r="D19" s="16">
        <v>123156</v>
      </c>
      <c r="E19" s="16">
        <v>1309751</v>
      </c>
      <c r="F19" s="16">
        <v>265294</v>
      </c>
      <c r="G19" s="16">
        <v>264492</v>
      </c>
      <c r="H19" s="16">
        <v>128968</v>
      </c>
      <c r="I19" s="16">
        <v>658754</v>
      </c>
      <c r="J19" s="16">
        <v>1033272</v>
      </c>
      <c r="K19" s="16">
        <v>683109</v>
      </c>
      <c r="L19" s="16">
        <v>252124</v>
      </c>
      <c r="M19" s="16">
        <v>1968505</v>
      </c>
      <c r="N19" s="19"/>
    </row>
    <row r="20" spans="1:14" ht="14.25" x14ac:dyDescent="0.2">
      <c r="A20" s="9" t="s">
        <v>17</v>
      </c>
      <c r="B20" s="16">
        <v>804628</v>
      </c>
      <c r="C20" s="16">
        <v>426855</v>
      </c>
      <c r="D20" s="16">
        <v>126718</v>
      </c>
      <c r="E20" s="16">
        <v>1358201</v>
      </c>
      <c r="F20" s="16">
        <v>273090</v>
      </c>
      <c r="G20" s="16">
        <v>266222</v>
      </c>
      <c r="H20" s="16">
        <v>131772</v>
      </c>
      <c r="I20" s="16">
        <v>671084</v>
      </c>
      <c r="J20" s="16">
        <v>1077718</v>
      </c>
      <c r="K20" s="16">
        <v>693077</v>
      </c>
      <c r="L20" s="16">
        <v>258490</v>
      </c>
      <c r="M20" s="16">
        <v>2029285</v>
      </c>
      <c r="N20" s="19"/>
    </row>
    <row r="21" spans="1:14" ht="14.25" x14ac:dyDescent="0.2">
      <c r="A21" s="9" t="s">
        <v>18</v>
      </c>
      <c r="B21" s="16">
        <v>861575</v>
      </c>
      <c r="C21" s="16">
        <v>439605</v>
      </c>
      <c r="D21" s="16">
        <v>131354</v>
      </c>
      <c r="E21" s="16">
        <v>1432534</v>
      </c>
      <c r="F21" s="16">
        <v>274925</v>
      </c>
      <c r="G21" s="16">
        <v>273016</v>
      </c>
      <c r="H21" s="16">
        <v>133010</v>
      </c>
      <c r="I21" s="16">
        <v>680951</v>
      </c>
      <c r="J21" s="16">
        <v>1136500</v>
      </c>
      <c r="K21" s="16">
        <v>712621</v>
      </c>
      <c r="L21" s="16">
        <f>D21+H21</f>
        <v>264364</v>
      </c>
      <c r="M21" s="16">
        <v>2113485</v>
      </c>
      <c r="N21" s="19"/>
    </row>
    <row r="22" spans="1:14" ht="14.25" x14ac:dyDescent="0.2">
      <c r="A22" s="9" t="s">
        <v>19</v>
      </c>
      <c r="B22" s="16">
        <v>932434</v>
      </c>
      <c r="C22" s="16">
        <v>466806</v>
      </c>
      <c r="D22" s="16">
        <v>138334</v>
      </c>
      <c r="E22" s="16">
        <v>1537574</v>
      </c>
      <c r="F22" s="16">
        <v>282236</v>
      </c>
      <c r="G22" s="16">
        <v>277164</v>
      </c>
      <c r="H22" s="16">
        <v>138247</v>
      </c>
      <c r="I22" s="16">
        <v>697647</v>
      </c>
      <c r="J22" s="16">
        <v>1214670</v>
      </c>
      <c r="K22" s="16">
        <v>743970</v>
      </c>
      <c r="L22" s="16">
        <v>276581</v>
      </c>
      <c r="M22" s="16">
        <v>2235221</v>
      </c>
      <c r="N22" s="19"/>
    </row>
    <row r="23" spans="1:14" x14ac:dyDescent="0.2">
      <c r="A23" s="9">
        <v>2010</v>
      </c>
      <c r="B23" s="5">
        <v>967973</v>
      </c>
      <c r="C23" s="5">
        <v>471609</v>
      </c>
      <c r="D23" s="5">
        <v>138262</v>
      </c>
      <c r="E23" s="5">
        <v>1577844</v>
      </c>
      <c r="F23" s="6">
        <v>290759</v>
      </c>
      <c r="G23" s="6">
        <v>279055</v>
      </c>
      <c r="H23" s="6">
        <v>140141</v>
      </c>
      <c r="I23" s="6">
        <v>709955</v>
      </c>
      <c r="J23" s="5">
        <v>1258732</v>
      </c>
      <c r="K23" s="5">
        <v>750664</v>
      </c>
      <c r="L23" s="5">
        <v>278403</v>
      </c>
      <c r="M23" s="5">
        <v>2287799</v>
      </c>
      <c r="N23" s="19"/>
    </row>
    <row r="24" spans="1:14" x14ac:dyDescent="0.2">
      <c r="A24" s="9">
        <v>2011</v>
      </c>
      <c r="B24" s="21">
        <v>996437</v>
      </c>
      <c r="C24" s="5">
        <v>468798</v>
      </c>
      <c r="D24" s="5">
        <v>136835</v>
      </c>
      <c r="E24" s="5">
        <v>1602070</v>
      </c>
      <c r="F24" s="6">
        <v>302514</v>
      </c>
      <c r="G24" s="6">
        <v>273631</v>
      </c>
      <c r="H24" s="6">
        <v>139159</v>
      </c>
      <c r="I24" s="6">
        <v>715304</v>
      </c>
      <c r="J24" s="5">
        <v>1298951</v>
      </c>
      <c r="K24" s="5">
        <v>742429</v>
      </c>
      <c r="L24" s="5">
        <v>275994</v>
      </c>
      <c r="M24" s="5">
        <v>2317374</v>
      </c>
      <c r="N24" s="19"/>
    </row>
    <row r="25" spans="1:14" x14ac:dyDescent="0.2">
      <c r="A25" s="9">
        <v>2012</v>
      </c>
      <c r="B25" s="5">
        <v>1043065</v>
      </c>
      <c r="C25" s="5">
        <v>483159</v>
      </c>
      <c r="D25" s="5">
        <v>140884</v>
      </c>
      <c r="E25" s="5">
        <f>B25+C25+D25</f>
        <v>1667108</v>
      </c>
      <c r="F25" s="6">
        <v>313280</v>
      </c>
      <c r="G25" s="6">
        <v>273733</v>
      </c>
      <c r="H25" s="6">
        <v>142533</v>
      </c>
      <c r="I25" s="6">
        <f>F25+G25+H25</f>
        <v>729546</v>
      </c>
      <c r="J25" s="6">
        <v>1356345</v>
      </c>
      <c r="K25" s="6">
        <v>756892</v>
      </c>
      <c r="L25" s="6">
        <v>283417</v>
      </c>
      <c r="M25" s="6">
        <f>J25+K25+L25</f>
        <v>2396654</v>
      </c>
      <c r="N25" s="19"/>
    </row>
    <row r="26" spans="1:14" x14ac:dyDescent="0.2">
      <c r="A26" s="9">
        <v>2013</v>
      </c>
      <c r="B26" s="5">
        <v>1094521</v>
      </c>
      <c r="C26" s="5">
        <v>501609</v>
      </c>
      <c r="D26" s="5">
        <v>143207</v>
      </c>
      <c r="E26" s="5">
        <v>1739337</v>
      </c>
      <c r="F26" s="6">
        <v>316125</v>
      </c>
      <c r="G26" s="6">
        <v>278294</v>
      </c>
      <c r="H26" s="6">
        <v>145834</v>
      </c>
      <c r="I26" s="6">
        <v>740253</v>
      </c>
      <c r="J26" s="6">
        <v>1410646</v>
      </c>
      <c r="K26" s="6">
        <v>779903</v>
      </c>
      <c r="L26" s="6">
        <v>289041</v>
      </c>
      <c r="M26" s="6">
        <v>2479590</v>
      </c>
      <c r="N26" s="19"/>
    </row>
    <row r="27" spans="1:14" x14ac:dyDescent="0.2">
      <c r="A27" s="9">
        <v>2014</v>
      </c>
      <c r="B27" s="21">
        <v>1145958</v>
      </c>
      <c r="C27" s="5">
        <v>522218</v>
      </c>
      <c r="D27" s="5">
        <v>149876</v>
      </c>
      <c r="E27" s="5">
        <v>1818052</v>
      </c>
      <c r="F27" s="6">
        <v>321215</v>
      </c>
      <c r="G27" s="6">
        <v>280733</v>
      </c>
      <c r="H27" s="6">
        <v>148936</v>
      </c>
      <c r="I27" s="6">
        <v>750884</v>
      </c>
      <c r="J27" s="6">
        <v>1467173</v>
      </c>
      <c r="K27" s="6">
        <v>802951</v>
      </c>
      <c r="L27" s="6">
        <v>298812</v>
      </c>
      <c r="M27" s="6">
        <v>2568936</v>
      </c>
      <c r="N27" s="19"/>
    </row>
    <row r="28" spans="1:14" x14ac:dyDescent="0.2">
      <c r="A28" s="9">
        <v>2015</v>
      </c>
      <c r="B28" s="21">
        <v>1213683</v>
      </c>
      <c r="C28" s="5">
        <v>539110</v>
      </c>
      <c r="D28" s="5">
        <v>154302</v>
      </c>
      <c r="E28" s="5">
        <v>1907095</v>
      </c>
      <c r="F28" s="6">
        <v>324693</v>
      </c>
      <c r="G28" s="6">
        <v>283941</v>
      </c>
      <c r="H28" s="6">
        <v>149380</v>
      </c>
      <c r="I28" s="6">
        <v>758014</v>
      </c>
      <c r="J28" s="6">
        <v>1538376</v>
      </c>
      <c r="K28" s="6">
        <v>823051</v>
      </c>
      <c r="L28" s="6">
        <v>303682</v>
      </c>
      <c r="M28" s="6">
        <v>2665109</v>
      </c>
      <c r="N28" s="19"/>
    </row>
    <row r="29" spans="1:14" x14ac:dyDescent="0.2">
      <c r="A29" s="9">
        <v>2016</v>
      </c>
      <c r="B29" s="21">
        <v>1274300</v>
      </c>
      <c r="C29" s="5">
        <v>546027</v>
      </c>
      <c r="D29" s="5">
        <v>153870</v>
      </c>
      <c r="E29" s="5">
        <v>1974197</v>
      </c>
      <c r="F29" s="6">
        <v>338720</v>
      </c>
      <c r="G29" s="6">
        <v>290064</v>
      </c>
      <c r="H29" s="6">
        <v>146220</v>
      </c>
      <c r="I29" s="6">
        <v>775004</v>
      </c>
      <c r="J29" s="6">
        <v>1613020</v>
      </c>
      <c r="K29" s="6">
        <v>836091</v>
      </c>
      <c r="L29" s="6">
        <v>300090</v>
      </c>
      <c r="M29" s="6">
        <v>2749201</v>
      </c>
      <c r="N29" s="19"/>
    </row>
    <row r="30" spans="1:14" x14ac:dyDescent="0.2">
      <c r="A30" s="2"/>
      <c r="B30" s="24"/>
      <c r="C30" s="22"/>
      <c r="D30" s="22"/>
      <c r="E30" s="22"/>
      <c r="F30" s="23"/>
      <c r="G30" s="23"/>
      <c r="H30" s="23"/>
      <c r="I30" s="23"/>
      <c r="J30" s="23"/>
      <c r="K30" s="23"/>
      <c r="L30" s="23"/>
      <c r="M30" s="23"/>
      <c r="N30" s="19"/>
    </row>
    <row r="31" spans="1:14" x14ac:dyDescent="0.2">
      <c r="A31" s="2"/>
      <c r="B31" s="22"/>
      <c r="C31" s="22"/>
      <c r="D31" s="22"/>
      <c r="E31" s="22"/>
      <c r="F31" s="23"/>
      <c r="G31" s="23"/>
      <c r="H31" s="23"/>
      <c r="I31" s="23"/>
      <c r="J31" s="23"/>
      <c r="K31" s="23"/>
      <c r="L31" s="23"/>
      <c r="M31" s="23"/>
      <c r="N31" s="19"/>
    </row>
    <row r="32" spans="1:14" x14ac:dyDescent="0.2">
      <c r="A32" s="2"/>
      <c r="B32" s="3"/>
      <c r="C32" s="3"/>
      <c r="D32" s="3"/>
      <c r="E32" s="3"/>
      <c r="I32" s="19"/>
      <c r="J32" s="19"/>
      <c r="K32" s="19"/>
      <c r="L32" s="19"/>
      <c r="M32" s="19"/>
      <c r="N32" s="19"/>
    </row>
    <row r="33" spans="1:13" x14ac:dyDescent="0.2">
      <c r="A33" s="1" t="s">
        <v>12</v>
      </c>
    </row>
    <row r="34" spans="1:13" x14ac:dyDescent="0.2">
      <c r="A34" s="46" t="s">
        <v>6</v>
      </c>
      <c r="B34" s="10" t="s">
        <v>3</v>
      </c>
      <c r="C34" s="11"/>
      <c r="D34" s="11"/>
      <c r="E34" s="11"/>
      <c r="F34" s="10" t="s">
        <v>4</v>
      </c>
      <c r="G34" s="11"/>
      <c r="H34" s="11"/>
      <c r="I34" s="11"/>
      <c r="J34" s="10" t="s">
        <v>5</v>
      </c>
      <c r="K34" s="11"/>
      <c r="L34" s="11"/>
      <c r="M34" s="11"/>
    </row>
    <row r="35" spans="1:13" x14ac:dyDescent="0.2">
      <c r="A35" s="46"/>
      <c r="B35" s="9" t="s">
        <v>7</v>
      </c>
      <c r="C35" s="9" t="s">
        <v>8</v>
      </c>
      <c r="D35" s="9" t="s">
        <v>9</v>
      </c>
      <c r="E35" s="9" t="s">
        <v>10</v>
      </c>
      <c r="F35" s="9" t="s">
        <v>7</v>
      </c>
      <c r="G35" s="9" t="s">
        <v>8</v>
      </c>
      <c r="H35" s="9" t="s">
        <v>9</v>
      </c>
      <c r="I35" s="9" t="s">
        <v>10</v>
      </c>
      <c r="J35" s="9" t="s">
        <v>7</v>
      </c>
      <c r="K35" s="9" t="s">
        <v>8</v>
      </c>
      <c r="L35" s="9" t="s">
        <v>9</v>
      </c>
      <c r="M35" s="9" t="s">
        <v>10</v>
      </c>
    </row>
    <row r="36" spans="1:13" x14ac:dyDescent="0.2">
      <c r="A36" s="9">
        <v>1995</v>
      </c>
      <c r="B36" s="12" t="s">
        <v>11</v>
      </c>
      <c r="C36" s="12" t="s">
        <v>11</v>
      </c>
      <c r="D36" s="12" t="s">
        <v>11</v>
      </c>
      <c r="E36" s="8">
        <v>100</v>
      </c>
      <c r="F36" s="14" t="s">
        <v>11</v>
      </c>
      <c r="G36" s="14" t="s">
        <v>11</v>
      </c>
      <c r="H36" s="14" t="s">
        <v>11</v>
      </c>
      <c r="I36" s="14" t="s">
        <v>11</v>
      </c>
      <c r="J36" s="12" t="s">
        <v>11</v>
      </c>
      <c r="K36" s="12" t="s">
        <v>11</v>
      </c>
      <c r="L36" s="12" t="s">
        <v>11</v>
      </c>
      <c r="M36" s="8">
        <v>100</v>
      </c>
    </row>
    <row r="37" spans="1:13" x14ac:dyDescent="0.2">
      <c r="A37" s="9">
        <v>1996</v>
      </c>
      <c r="B37" s="8">
        <v>43.750559291816096</v>
      </c>
      <c r="C37" s="8">
        <v>43.653070426025479</v>
      </c>
      <c r="D37" s="8">
        <v>12.59637028215842</v>
      </c>
      <c r="E37" s="8">
        <v>100</v>
      </c>
      <c r="F37" s="8">
        <v>29.086597219694095</v>
      </c>
      <c r="G37" s="8">
        <v>42.338556591654921</v>
      </c>
      <c r="H37" s="8">
        <v>28.574846188650987</v>
      </c>
      <c r="I37" s="8">
        <v>100</v>
      </c>
      <c r="J37" s="8">
        <v>40.104710146333012</v>
      </c>
      <c r="K37" s="8">
        <v>43.326247489891685</v>
      </c>
      <c r="L37" s="8">
        <v>16.569042363775306</v>
      </c>
      <c r="M37" s="8">
        <v>100</v>
      </c>
    </row>
    <row r="38" spans="1:13" x14ac:dyDescent="0.2">
      <c r="A38" s="9">
        <v>1997</v>
      </c>
      <c r="B38" s="8">
        <v>47.472379252868912</v>
      </c>
      <c r="C38" s="8">
        <v>40.592336385102115</v>
      </c>
      <c r="D38" s="8">
        <v>11.935284362028973</v>
      </c>
      <c r="E38" s="8">
        <v>100</v>
      </c>
      <c r="F38" s="8">
        <v>34.471376351849408</v>
      </c>
      <c r="G38" s="8">
        <v>41.041748179340132</v>
      </c>
      <c r="H38" s="8">
        <v>24.48687546881046</v>
      </c>
      <c r="I38" s="8">
        <v>100</v>
      </c>
      <c r="J38" s="8">
        <v>43.850822840833139</v>
      </c>
      <c r="K38" s="8">
        <v>40.71752443232112</v>
      </c>
      <c r="L38" s="8">
        <v>15.431652726845746</v>
      </c>
      <c r="M38" s="8">
        <v>100</v>
      </c>
    </row>
    <row r="39" spans="1:13" x14ac:dyDescent="0.2">
      <c r="A39" s="9">
        <v>1998</v>
      </c>
      <c r="B39" s="8">
        <v>50.256661082647561</v>
      </c>
      <c r="C39" s="8">
        <v>38.469082060625325</v>
      </c>
      <c r="D39" s="8">
        <v>11.274256856727112</v>
      </c>
      <c r="E39" s="8">
        <v>100</v>
      </c>
      <c r="F39" s="8">
        <v>36.732283541551382</v>
      </c>
      <c r="G39" s="8">
        <v>41.166164453474067</v>
      </c>
      <c r="H39" s="8">
        <v>22.10155200497455</v>
      </c>
      <c r="I39" s="8">
        <v>100</v>
      </c>
      <c r="J39" s="8">
        <v>46.277410394461135</v>
      </c>
      <c r="K39" s="8">
        <v>39.262639245436731</v>
      </c>
      <c r="L39" s="8">
        <v>14.459950360102134</v>
      </c>
      <c r="M39" s="8">
        <v>100</v>
      </c>
    </row>
    <row r="40" spans="1:13" x14ac:dyDescent="0.2">
      <c r="A40" s="9">
        <v>1999</v>
      </c>
      <c r="B40" s="8">
        <v>52.196576170024656</v>
      </c>
      <c r="C40" s="8">
        <v>36.878846029183549</v>
      </c>
      <c r="D40" s="8">
        <v>10.924577800791797</v>
      </c>
      <c r="E40" s="8">
        <v>100</v>
      </c>
      <c r="F40" s="8">
        <v>37.354642910127239</v>
      </c>
      <c r="G40" s="8">
        <v>41.513563609123359</v>
      </c>
      <c r="H40" s="8">
        <v>21.131793480749401</v>
      </c>
      <c r="I40" s="8">
        <v>100</v>
      </c>
      <c r="J40" s="8">
        <v>47.759644583056371</v>
      </c>
      <c r="K40" s="8">
        <v>38.26437475155528</v>
      </c>
      <c r="L40" s="8">
        <v>13.975980665388352</v>
      </c>
      <c r="M40" s="8">
        <v>100</v>
      </c>
    </row>
    <row r="41" spans="1:13" x14ac:dyDescent="0.2">
      <c r="A41" s="9">
        <v>2000</v>
      </c>
      <c r="B41" s="8">
        <v>54.06722929026936</v>
      </c>
      <c r="C41" s="8">
        <v>35.566325073765029</v>
      </c>
      <c r="D41" s="8">
        <v>10.366445635965608</v>
      </c>
      <c r="E41" s="8">
        <v>100</v>
      </c>
      <c r="F41" s="8">
        <v>37.567516531752368</v>
      </c>
      <c r="G41" s="8">
        <v>41.834596967278529</v>
      </c>
      <c r="H41" s="8">
        <v>20.597886500969103</v>
      </c>
      <c r="I41" s="8">
        <v>100</v>
      </c>
      <c r="J41" s="8">
        <v>48.98408652854063</v>
      </c>
      <c r="K41" s="8">
        <v>37.497420564358563</v>
      </c>
      <c r="L41" s="8">
        <v>13.518492907100802</v>
      </c>
      <c r="M41" s="8">
        <v>100</v>
      </c>
    </row>
    <row r="42" spans="1:13" x14ac:dyDescent="0.2">
      <c r="A42" s="9">
        <v>2001</v>
      </c>
      <c r="B42" s="8">
        <v>55.300962932374389</v>
      </c>
      <c r="C42" s="8">
        <v>34.612381872554323</v>
      </c>
      <c r="D42" s="8">
        <v>10.086655195071282</v>
      </c>
      <c r="E42" s="8">
        <v>100</v>
      </c>
      <c r="F42" s="8">
        <v>37.877789024717309</v>
      </c>
      <c r="G42" s="8">
        <v>42.008011281545507</v>
      </c>
      <c r="H42" s="8">
        <v>20.114199693737184</v>
      </c>
      <c r="I42" s="8">
        <v>100</v>
      </c>
      <c r="J42" s="8">
        <v>49.827245241090189</v>
      </c>
      <c r="K42" s="8">
        <v>36.935815464431982</v>
      </c>
      <c r="L42" s="8">
        <v>13.236939294477828</v>
      </c>
      <c r="M42" s="8">
        <v>100</v>
      </c>
    </row>
    <row r="43" spans="1:13" x14ac:dyDescent="0.2">
      <c r="A43" s="9">
        <v>2002</v>
      </c>
      <c r="B43" s="8">
        <v>56.315546964205929</v>
      </c>
      <c r="C43" s="8">
        <v>33.814786774561881</v>
      </c>
      <c r="D43" s="8">
        <v>9.8696662612321884</v>
      </c>
      <c r="E43" s="8">
        <v>100</v>
      </c>
      <c r="F43" s="8">
        <v>38.408881375486189</v>
      </c>
      <c r="G43" s="8">
        <v>41.612691871020665</v>
      </c>
      <c r="H43" s="8">
        <v>19.978426753493146</v>
      </c>
      <c r="I43" s="8">
        <v>100</v>
      </c>
      <c r="J43" s="8">
        <v>50.629523300805893</v>
      </c>
      <c r="K43" s="8">
        <v>36.290907897376826</v>
      </c>
      <c r="L43" s="8">
        <v>13.079568801817288</v>
      </c>
      <c r="M43" s="8">
        <v>100</v>
      </c>
    </row>
    <row r="44" spans="1:13" x14ac:dyDescent="0.2">
      <c r="A44" s="9">
        <v>2003</v>
      </c>
      <c r="B44" s="8">
        <v>57.230330016165233</v>
      </c>
      <c r="C44" s="8">
        <v>33.143189309848289</v>
      </c>
      <c r="D44" s="8">
        <v>9.6264806739864692</v>
      </c>
      <c r="E44" s="8">
        <v>100</v>
      </c>
      <c r="F44" s="8">
        <v>38.700000000000003</v>
      </c>
      <c r="G44" s="8">
        <v>41.427648979086015</v>
      </c>
      <c r="H44" s="8">
        <v>19.802078679350501</v>
      </c>
      <c r="I44" s="8">
        <v>100</v>
      </c>
      <c r="J44" s="8">
        <v>51.2</v>
      </c>
      <c r="K44" s="8">
        <v>35.826843814722416</v>
      </c>
      <c r="L44" s="8">
        <v>12.92274748161956</v>
      </c>
      <c r="M44" s="8">
        <v>100</v>
      </c>
    </row>
    <row r="45" spans="1:13" x14ac:dyDescent="0.2">
      <c r="A45" s="9">
        <v>2004</v>
      </c>
      <c r="B45" s="8">
        <v>57.5</v>
      </c>
      <c r="C45" s="8">
        <v>32.9</v>
      </c>
      <c r="D45" s="8">
        <v>9.6264806739864692</v>
      </c>
      <c r="E45" s="8">
        <v>100</v>
      </c>
      <c r="F45" s="8">
        <v>39</v>
      </c>
      <c r="G45" s="8">
        <v>41.2</v>
      </c>
      <c r="H45" s="8">
        <v>19.802078679350501</v>
      </c>
      <c r="I45" s="8">
        <v>100</v>
      </c>
      <c r="J45" s="8">
        <v>51.5</v>
      </c>
      <c r="K45" s="8">
        <v>35.6</v>
      </c>
      <c r="L45" s="8">
        <v>12.92274748161956</v>
      </c>
      <c r="M45" s="8">
        <v>100</v>
      </c>
    </row>
    <row r="46" spans="1:13" x14ac:dyDescent="0.2">
      <c r="A46" s="9">
        <v>2005</v>
      </c>
      <c r="B46" s="8">
        <f>SUM(B18*100)/E18</f>
        <v>57.969493839661673</v>
      </c>
      <c r="C46" s="8">
        <v>32.519362263326784</v>
      </c>
      <c r="D46" s="8">
        <v>9.5111438970115447</v>
      </c>
      <c r="E46" s="8">
        <v>100</v>
      </c>
      <c r="F46" s="8">
        <v>39.182998753204544</v>
      </c>
      <c r="G46" s="8">
        <v>40.863759967748315</v>
      </c>
      <c r="H46" s="8">
        <v>19.953241279047145</v>
      </c>
      <c r="I46" s="8">
        <v>100</v>
      </c>
      <c r="J46" s="8">
        <v>51.8</v>
      </c>
      <c r="K46" s="8">
        <v>35.299999999999997</v>
      </c>
      <c r="L46" s="8">
        <v>12.9</v>
      </c>
      <c r="M46" s="8">
        <v>100</v>
      </c>
    </row>
    <row r="47" spans="1:13" x14ac:dyDescent="0.2">
      <c r="A47" s="9">
        <v>2006</v>
      </c>
      <c r="B47" s="8">
        <f>SUM(B19*100)/E19</f>
        <v>58.635420014949403</v>
      </c>
      <c r="C47" s="8">
        <f>SUM(C19*100)/E19</f>
        <v>31.96157132157181</v>
      </c>
      <c r="D47" s="8">
        <f>SUM(D19*100)/E19</f>
        <v>9.4030086634787828</v>
      </c>
      <c r="E47" s="8">
        <f>SUM(B47:D47 )</f>
        <v>100</v>
      </c>
      <c r="F47" s="8">
        <f>SUM(F19*100)/I19</f>
        <v>40.272089429437997</v>
      </c>
      <c r="G47" s="8">
        <f>SUM(G19*100)/I19</f>
        <v>40.150344438136237</v>
      </c>
      <c r="H47" s="8">
        <f>SUM(H19*100)/I19</f>
        <v>19.577566132425762</v>
      </c>
      <c r="I47" s="8">
        <f>SUM(F47:H47)</f>
        <v>99.999999999999986</v>
      </c>
      <c r="J47" s="8">
        <f>SUM(J19*100)/M19</f>
        <v>52.4901892552978</v>
      </c>
      <c r="K47" s="8">
        <f>SUM(K19*100)/M19</f>
        <v>34.701918460964031</v>
      </c>
      <c r="L47" s="8">
        <f>SUM(L19*100)/M19</f>
        <v>12.807892283738166</v>
      </c>
      <c r="M47" s="8">
        <f>SUM(J47:L47)</f>
        <v>100</v>
      </c>
    </row>
    <row r="48" spans="1:13" x14ac:dyDescent="0.2">
      <c r="A48" s="9">
        <v>2007</v>
      </c>
      <c r="B48" s="8">
        <f>B20*100/$E$20</f>
        <v>59.242188748204427</v>
      </c>
      <c r="C48" s="8">
        <f>C20*100/$E$20</f>
        <v>31.427969792394499</v>
      </c>
      <c r="D48" s="8">
        <f>D20*100/$E$20</f>
        <v>9.3298414594010755</v>
      </c>
      <c r="E48" s="8">
        <f>E20*100/$E$20</f>
        <v>100</v>
      </c>
      <c r="F48" s="8">
        <f>F20*100/$I$20</f>
        <v>40.693862467291723</v>
      </c>
      <c r="G48" s="8">
        <f>G20*100/$I$20</f>
        <v>39.670443640438457</v>
      </c>
      <c r="H48" s="8">
        <f>H20*100/$I$20</f>
        <v>19.635693892269821</v>
      </c>
      <c r="I48" s="8">
        <f>I20*100/$I$20</f>
        <v>100</v>
      </c>
      <c r="J48" s="8">
        <f>J20*100/$M$20</f>
        <v>53.108262269715688</v>
      </c>
      <c r="K48" s="8">
        <f>K20*100/$M$20</f>
        <v>34.153753662004107</v>
      </c>
      <c r="L48" s="8">
        <f>L20*100/$M$20</f>
        <v>12.737984068280207</v>
      </c>
      <c r="M48" s="8">
        <f>M20*100/$M$20</f>
        <v>100</v>
      </c>
    </row>
    <row r="49" spans="1:14" x14ac:dyDescent="0.2">
      <c r="A49" s="9">
        <v>2008</v>
      </c>
      <c r="B49" s="8">
        <v>60.1</v>
      </c>
      <c r="C49" s="8">
        <v>30.7</v>
      </c>
      <c r="D49" s="8">
        <v>9.1999999999999993</v>
      </c>
      <c r="E49" s="8">
        <v>100</v>
      </c>
      <c r="F49" s="8">
        <v>40.4</v>
      </c>
      <c r="G49" s="8">
        <v>40.1</v>
      </c>
      <c r="H49" s="8">
        <v>19.5</v>
      </c>
      <c r="I49" s="8">
        <v>100</v>
      </c>
      <c r="J49" s="8">
        <v>53.8</v>
      </c>
      <c r="K49" s="8">
        <v>33.700000000000003</v>
      </c>
      <c r="L49" s="8">
        <f>L21/M21*100</f>
        <v>12.508439851714112</v>
      </c>
      <c r="M49" s="8">
        <v>100</v>
      </c>
      <c r="N49" s="18"/>
    </row>
    <row r="50" spans="1:14" x14ac:dyDescent="0.2">
      <c r="A50" s="9">
        <v>2009</v>
      </c>
      <c r="B50" s="8">
        <f>B22*100/E22</f>
        <v>60.643195059229669</v>
      </c>
      <c r="C50" s="8">
        <f>C22*100/E22</f>
        <v>30.359904628980459</v>
      </c>
      <c r="D50" s="8">
        <f>D22*100/E22</f>
        <v>8.9969003117898723</v>
      </c>
      <c r="E50" s="20">
        <f>B50+C50+D50</f>
        <v>100</v>
      </c>
      <c r="F50" s="8">
        <f>F22*100/I22</f>
        <v>40.45541656453765</v>
      </c>
      <c r="G50" s="8">
        <f>G22*100/I22</f>
        <v>39.728401326172119</v>
      </c>
      <c r="H50" s="8">
        <f>H22*100/I22</f>
        <v>19.816182109290228</v>
      </c>
      <c r="I50" s="20">
        <f>F50+G50+H50</f>
        <v>100</v>
      </c>
      <c r="J50" s="8">
        <f>J22*100/M22</f>
        <v>54.342277564500336</v>
      </c>
      <c r="K50" s="8">
        <f>K22*100/M22</f>
        <v>33.283957156809102</v>
      </c>
      <c r="L50" s="8">
        <f>L22*100/M22</f>
        <v>12.373765278690563</v>
      </c>
      <c r="M50" s="8">
        <f>J50+K50+L50</f>
        <v>100</v>
      </c>
      <c r="N50" s="18"/>
    </row>
    <row r="51" spans="1:14" x14ac:dyDescent="0.2">
      <c r="A51" s="9">
        <v>2010</v>
      </c>
      <c r="B51" s="8">
        <f>B23*100/E23</f>
        <v>61.347826527844326</v>
      </c>
      <c r="C51" s="8">
        <f>C23*100/E23</f>
        <v>29.88945675237856</v>
      </c>
      <c r="D51" s="8">
        <f>D23*100/E23</f>
        <v>8.7627167197771136</v>
      </c>
      <c r="E51" s="20">
        <f>B51+C51+D51</f>
        <v>100</v>
      </c>
      <c r="F51" s="8">
        <f>F23*100/I23</f>
        <v>40.95456754301329</v>
      </c>
      <c r="G51" s="8">
        <f>G23*100/I23</f>
        <v>39.306012352895607</v>
      </c>
      <c r="H51" s="8">
        <f>H23*100/I23</f>
        <v>19.739420104091103</v>
      </c>
      <c r="I51" s="20">
        <f>F51+G51+H51</f>
        <v>100</v>
      </c>
      <c r="J51" s="8">
        <f>J23*100/M23</f>
        <v>55.019343919636299</v>
      </c>
      <c r="K51" s="8">
        <f>K23*100/M23</f>
        <v>32.811623748414959</v>
      </c>
      <c r="L51" s="8">
        <f>L23*100/M23</f>
        <v>12.169032331948742</v>
      </c>
      <c r="M51" s="8">
        <f>J51+K51+L51</f>
        <v>100</v>
      </c>
      <c r="N51" s="18"/>
    </row>
    <row r="52" spans="1:14" x14ac:dyDescent="0.2">
      <c r="A52" s="9">
        <v>2011</v>
      </c>
      <c r="B52" s="8">
        <v>62.2</v>
      </c>
      <c r="C52" s="8">
        <v>29.3</v>
      </c>
      <c r="D52" s="8">
        <v>8.5</v>
      </c>
      <c r="E52" s="20">
        <f>B52+C52+D52</f>
        <v>100</v>
      </c>
      <c r="F52" s="8">
        <v>42.3</v>
      </c>
      <c r="G52" s="8">
        <v>38.299999999999997</v>
      </c>
      <c r="H52" s="8">
        <v>19.5</v>
      </c>
      <c r="I52" s="20">
        <v>100</v>
      </c>
      <c r="J52" s="8">
        <v>56.1</v>
      </c>
      <c r="K52" s="8">
        <v>32</v>
      </c>
      <c r="L52" s="8">
        <v>11.9</v>
      </c>
      <c r="M52" s="8">
        <f>J52+K52+L52</f>
        <v>100</v>
      </c>
      <c r="N52" s="18"/>
    </row>
    <row r="53" spans="1:14" x14ac:dyDescent="0.2">
      <c r="A53" s="9">
        <v>2012</v>
      </c>
      <c r="B53" s="8">
        <v>62.6</v>
      </c>
      <c r="C53" s="8">
        <v>29</v>
      </c>
      <c r="D53" s="8">
        <v>8.5</v>
      </c>
      <c r="E53" s="20">
        <v>100</v>
      </c>
      <c r="F53" s="8">
        <v>42.9</v>
      </c>
      <c r="G53" s="8">
        <v>37.5</v>
      </c>
      <c r="H53" s="8">
        <v>19.5</v>
      </c>
      <c r="I53" s="20">
        <v>100</v>
      </c>
      <c r="J53" s="8">
        <v>56.6</v>
      </c>
      <c r="K53" s="8">
        <v>31.6</v>
      </c>
      <c r="L53" s="8">
        <v>11.8</v>
      </c>
      <c r="M53" s="8">
        <v>100</v>
      </c>
      <c r="N53" s="18"/>
    </row>
    <row r="54" spans="1:14" x14ac:dyDescent="0.2">
      <c r="A54" s="9">
        <v>2013</v>
      </c>
      <c r="B54" s="8">
        <v>62.9</v>
      </c>
      <c r="C54" s="8">
        <v>28.8</v>
      </c>
      <c r="D54" s="8">
        <v>8.1999999999999993</v>
      </c>
      <c r="E54" s="20">
        <v>100</v>
      </c>
      <c r="F54" s="8">
        <v>42.7</v>
      </c>
      <c r="G54" s="8">
        <v>37.6</v>
      </c>
      <c r="H54" s="8">
        <v>19.7</v>
      </c>
      <c r="I54" s="20">
        <v>100</v>
      </c>
      <c r="J54" s="8">
        <v>56.9</v>
      </c>
      <c r="K54" s="8">
        <v>31.5</v>
      </c>
      <c r="L54" s="8">
        <v>11.7</v>
      </c>
      <c r="M54" s="8">
        <v>100</v>
      </c>
      <c r="N54" s="18"/>
    </row>
    <row r="55" spans="1:14" x14ac:dyDescent="0.2">
      <c r="A55" s="9">
        <v>2014</v>
      </c>
      <c r="B55" s="8">
        <v>63</v>
      </c>
      <c r="C55" s="8">
        <v>28.7</v>
      </c>
      <c r="D55" s="8">
        <v>8.1999999999999993</v>
      </c>
      <c r="E55" s="20">
        <v>100</v>
      </c>
      <c r="F55" s="8">
        <v>42.8</v>
      </c>
      <c r="G55" s="8">
        <v>37.4</v>
      </c>
      <c r="H55" s="8">
        <v>19.8</v>
      </c>
      <c r="I55" s="20">
        <f>SUM(F55:H55)</f>
        <v>99.999999999999986</v>
      </c>
      <c r="J55" s="8">
        <v>57.1</v>
      </c>
      <c r="K55" s="8">
        <v>31.3</v>
      </c>
      <c r="L55" s="8">
        <v>11.6</v>
      </c>
      <c r="M55" s="8">
        <f>SUM(J55:L55)</f>
        <v>100</v>
      </c>
      <c r="N55" s="18"/>
    </row>
    <row r="56" spans="1:14" x14ac:dyDescent="0.2">
      <c r="A56" s="9">
        <v>2015</v>
      </c>
      <c r="B56" s="8">
        <v>63.6</v>
      </c>
      <c r="C56" s="8">
        <v>28.300000000000004</v>
      </c>
      <c r="D56" s="8">
        <v>8.1</v>
      </c>
      <c r="E56" s="20">
        <v>100</v>
      </c>
      <c r="F56" s="8">
        <v>42.8</v>
      </c>
      <c r="G56" s="8">
        <v>37.5</v>
      </c>
      <c r="H56" s="8">
        <v>19.7</v>
      </c>
      <c r="I56" s="20">
        <v>100</v>
      </c>
      <c r="J56" s="8">
        <v>57.70000000000001</v>
      </c>
      <c r="K56" s="8">
        <v>30.9</v>
      </c>
      <c r="L56" s="8">
        <v>11.4</v>
      </c>
      <c r="M56" s="8">
        <v>100</v>
      </c>
      <c r="N56" s="18"/>
    </row>
    <row r="57" spans="1:14" x14ac:dyDescent="0.2">
      <c r="A57" s="9">
        <v>2016</v>
      </c>
      <c r="B57" s="8">
        <v>64.5</v>
      </c>
      <c r="C57" s="8">
        <v>27.699999999999996</v>
      </c>
      <c r="D57" s="8">
        <v>7.8</v>
      </c>
      <c r="E57" s="20">
        <v>100</v>
      </c>
      <c r="F57" s="8">
        <v>43.7</v>
      </c>
      <c r="G57" s="8">
        <v>37.4</v>
      </c>
      <c r="H57" s="8">
        <v>18.899999999999999</v>
      </c>
      <c r="I57" s="20">
        <v>100</v>
      </c>
      <c r="J57" s="8">
        <v>58.70000000000001</v>
      </c>
      <c r="K57" s="8">
        <v>30.4</v>
      </c>
      <c r="L57" s="8">
        <v>10.9</v>
      </c>
      <c r="M57" s="8">
        <v>100</v>
      </c>
      <c r="N57" s="18"/>
    </row>
    <row r="58" spans="1:14" x14ac:dyDescent="0.2">
      <c r="A58" s="2"/>
      <c r="B58" s="4"/>
      <c r="C58" s="4"/>
      <c r="D58" s="4"/>
      <c r="E58" s="4"/>
      <c r="F58" s="4"/>
      <c r="G58" s="4"/>
      <c r="H58" s="4"/>
      <c r="I58" s="4"/>
      <c r="J58" s="17"/>
      <c r="K58" s="17"/>
      <c r="L58" s="17"/>
      <c r="M58" s="4"/>
    </row>
    <row r="59" spans="1:14" x14ac:dyDescent="0.2">
      <c r="A59" t="s">
        <v>13</v>
      </c>
      <c r="I59" s="18"/>
    </row>
    <row r="60" spans="1:14" x14ac:dyDescent="0.2">
      <c r="A60" t="s">
        <v>16</v>
      </c>
      <c r="M60" s="18"/>
    </row>
    <row r="61" spans="1:14" x14ac:dyDescent="0.2">
      <c r="A61" t="s">
        <v>15</v>
      </c>
      <c r="H61" t="s">
        <v>14</v>
      </c>
    </row>
    <row r="62" spans="1:14" x14ac:dyDescent="0.2">
      <c r="E62" s="18"/>
    </row>
  </sheetData>
  <phoneticPr fontId="0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8"/>
  <sheetViews>
    <sheetView tabSelected="1" topLeftCell="D27" zoomScale="110" zoomScaleNormal="110" workbookViewId="0">
      <selection activeCell="Z43" sqref="Z43"/>
    </sheetView>
  </sheetViews>
  <sheetFormatPr baseColWidth="10" defaultRowHeight="12.75" x14ac:dyDescent="0.2"/>
  <cols>
    <col min="2" max="6" width="10.5703125" bestFit="1" customWidth="1"/>
    <col min="7" max="7" width="10.7109375" customWidth="1"/>
    <col min="8" max="12" width="10.5703125" bestFit="1" customWidth="1"/>
    <col min="13" max="13" width="10" customWidth="1"/>
    <col min="14" max="18" width="10.5703125" bestFit="1" customWidth="1"/>
    <col min="19" max="19" width="9.42578125" customWidth="1"/>
    <col min="20" max="24" width="10.5703125" bestFit="1" customWidth="1"/>
    <col min="25" max="25" width="10.7109375" customWidth="1"/>
  </cols>
  <sheetData>
    <row r="1" spans="1:26" x14ac:dyDescent="0.2">
      <c r="A1" s="1" t="s">
        <v>0</v>
      </c>
      <c r="Y1" s="7"/>
    </row>
    <row r="3" spans="1:26" x14ac:dyDescent="0.2">
      <c r="A3" s="1" t="s">
        <v>21</v>
      </c>
    </row>
    <row r="4" spans="1:26" x14ac:dyDescent="0.2">
      <c r="A4" s="1"/>
    </row>
    <row r="5" spans="1:26" x14ac:dyDescent="0.2">
      <c r="A5" s="15" t="s">
        <v>2</v>
      </c>
    </row>
    <row r="6" spans="1:26" ht="18" customHeight="1" x14ac:dyDescent="0.2">
      <c r="A6" s="44" t="s">
        <v>6</v>
      </c>
      <c r="B6" s="10" t="s">
        <v>3</v>
      </c>
      <c r="C6" s="11"/>
      <c r="D6" s="11"/>
      <c r="E6" s="11"/>
      <c r="F6" s="11"/>
      <c r="G6" s="11"/>
      <c r="H6" s="50" t="s">
        <v>20</v>
      </c>
      <c r="I6" s="51"/>
      <c r="J6" s="51"/>
      <c r="K6" s="51"/>
      <c r="L6" s="51"/>
      <c r="M6" s="52"/>
      <c r="N6" s="41" t="s">
        <v>29</v>
      </c>
      <c r="O6" s="41"/>
      <c r="P6" s="40"/>
      <c r="Q6" s="41"/>
      <c r="R6" s="41"/>
      <c r="S6" s="11"/>
      <c r="T6" s="10" t="s">
        <v>5</v>
      </c>
      <c r="U6" s="11"/>
      <c r="V6" s="11"/>
      <c r="W6" s="11"/>
      <c r="X6" s="11"/>
      <c r="Y6" s="11"/>
    </row>
    <row r="7" spans="1:26" ht="27" customHeight="1" x14ac:dyDescent="0.2">
      <c r="A7" s="45"/>
      <c r="B7" s="34" t="s">
        <v>22</v>
      </c>
      <c r="C7" s="34" t="s">
        <v>23</v>
      </c>
      <c r="D7" s="34" t="s">
        <v>24</v>
      </c>
      <c r="E7" s="34" t="s">
        <v>25</v>
      </c>
      <c r="F7" s="34" t="s">
        <v>26</v>
      </c>
      <c r="G7" s="9" t="s">
        <v>10</v>
      </c>
      <c r="H7" s="34" t="s">
        <v>22</v>
      </c>
      <c r="I7" s="34" t="s">
        <v>23</v>
      </c>
      <c r="J7" s="34" t="s">
        <v>24</v>
      </c>
      <c r="K7" s="34" t="s">
        <v>25</v>
      </c>
      <c r="L7" s="34" t="s">
        <v>26</v>
      </c>
      <c r="M7" s="9" t="s">
        <v>10</v>
      </c>
      <c r="N7" s="34" t="s">
        <v>22</v>
      </c>
      <c r="O7" s="34" t="s">
        <v>23</v>
      </c>
      <c r="P7" s="34" t="s">
        <v>24</v>
      </c>
      <c r="Q7" s="34" t="s">
        <v>25</v>
      </c>
      <c r="R7" s="34" t="s">
        <v>26</v>
      </c>
      <c r="S7" s="9" t="s">
        <v>10</v>
      </c>
      <c r="T7" s="34" t="s">
        <v>22</v>
      </c>
      <c r="U7" s="34" t="s">
        <v>23</v>
      </c>
      <c r="V7" s="34" t="s">
        <v>24</v>
      </c>
      <c r="W7" s="34" t="s">
        <v>25</v>
      </c>
      <c r="X7" s="34" t="s">
        <v>26</v>
      </c>
      <c r="Y7" s="9" t="s">
        <v>10</v>
      </c>
    </row>
    <row r="8" spans="1:26" ht="24.75" customHeight="1" x14ac:dyDescent="0.2">
      <c r="A8" s="9">
        <v>2017</v>
      </c>
      <c r="B8" s="28">
        <v>190364</v>
      </c>
      <c r="C8" s="28">
        <v>1273025</v>
      </c>
      <c r="D8" s="29">
        <v>699842</v>
      </c>
      <c r="E8" s="29">
        <v>287777</v>
      </c>
      <c r="F8" s="29">
        <v>109971</v>
      </c>
      <c r="G8" s="5">
        <v>2560979</v>
      </c>
      <c r="H8" s="29">
        <v>4112</v>
      </c>
      <c r="I8" s="29">
        <v>185445</v>
      </c>
      <c r="J8" s="29">
        <v>240465</v>
      </c>
      <c r="K8" s="29">
        <v>224175</v>
      </c>
      <c r="L8" s="29">
        <v>124003</v>
      </c>
      <c r="M8" s="29">
        <v>778200</v>
      </c>
      <c r="N8" s="42"/>
      <c r="O8" s="29"/>
      <c r="P8" s="29"/>
      <c r="Q8" s="29"/>
      <c r="R8" s="29"/>
      <c r="S8" s="29"/>
      <c r="T8" s="29">
        <v>194476</v>
      </c>
      <c r="U8" s="29">
        <v>1458470</v>
      </c>
      <c r="V8" s="29">
        <v>940307</v>
      </c>
      <c r="W8" s="29">
        <v>511952</v>
      </c>
      <c r="X8" s="29">
        <v>233974</v>
      </c>
      <c r="Y8" s="5">
        <v>3339179</v>
      </c>
    </row>
    <row r="9" spans="1:26" ht="24" customHeight="1" x14ac:dyDescent="0.2">
      <c r="A9" s="9">
        <v>2018</v>
      </c>
      <c r="B9" s="28">
        <v>343344</v>
      </c>
      <c r="C9" s="28">
        <v>1384210</v>
      </c>
      <c r="D9" s="29">
        <v>773796</v>
      </c>
      <c r="E9" s="29">
        <v>294516</v>
      </c>
      <c r="F9" s="29">
        <v>109469</v>
      </c>
      <c r="G9" s="5">
        <v>2905325</v>
      </c>
      <c r="H9" s="29">
        <v>4787</v>
      </c>
      <c r="I9" s="29">
        <v>178215</v>
      </c>
      <c r="J9" s="29">
        <v>255590</v>
      </c>
      <c r="K9" s="29">
        <v>223551</v>
      </c>
      <c r="L9" s="29">
        <v>117921</v>
      </c>
      <c r="M9" s="29">
        <v>780064</v>
      </c>
      <c r="N9" s="42"/>
      <c r="O9" s="29"/>
      <c r="P9" s="29"/>
      <c r="Q9" s="29"/>
      <c r="R9" s="29"/>
      <c r="S9" s="29"/>
      <c r="T9" s="29">
        <v>348121</v>
      </c>
      <c r="U9" s="29">
        <v>1562425</v>
      </c>
      <c r="V9" s="29">
        <v>1029386</v>
      </c>
      <c r="W9" s="29">
        <v>518067</v>
      </c>
      <c r="X9" s="29">
        <v>227390</v>
      </c>
      <c r="Y9" s="5">
        <v>3685389</v>
      </c>
    </row>
    <row r="10" spans="1:26" ht="24" customHeight="1" x14ac:dyDescent="0.2">
      <c r="A10" s="9">
        <v>2019</v>
      </c>
      <c r="B10" s="28">
        <v>443379</v>
      </c>
      <c r="C10" s="21">
        <v>1462351</v>
      </c>
      <c r="D10" s="29">
        <v>833852</v>
      </c>
      <c r="E10" s="29">
        <v>295761</v>
      </c>
      <c r="F10" s="29">
        <v>106128</v>
      </c>
      <c r="G10" s="5">
        <v>3141471</v>
      </c>
      <c r="H10" s="29">
        <v>4633</v>
      </c>
      <c r="I10" s="29">
        <v>136344</v>
      </c>
      <c r="J10" s="29">
        <v>251575</v>
      </c>
      <c r="K10" s="29">
        <v>218760</v>
      </c>
      <c r="L10" s="29">
        <v>114405</v>
      </c>
      <c r="M10" s="29">
        <v>725717</v>
      </c>
      <c r="N10" s="42"/>
      <c r="O10" s="29">
        <v>62634</v>
      </c>
      <c r="P10" s="29">
        <v>37960</v>
      </c>
      <c r="Q10" s="29">
        <v>21962</v>
      </c>
      <c r="R10" s="29">
        <v>10011</v>
      </c>
      <c r="S10" s="29">
        <v>132567</v>
      </c>
      <c r="T10" s="29">
        <f>B10+H10</f>
        <v>448012</v>
      </c>
      <c r="U10" s="29">
        <f>C10+I10+O10</f>
        <v>1661329</v>
      </c>
      <c r="V10" s="29">
        <f>D10+J10+P10</f>
        <v>1123387</v>
      </c>
      <c r="W10" s="29">
        <f>E10+K10+Q10</f>
        <v>536483</v>
      </c>
      <c r="X10" s="29">
        <f>F10+L10+R10</f>
        <v>230544</v>
      </c>
      <c r="Y10" s="5">
        <f>SUM(T10:X10)</f>
        <v>3999755</v>
      </c>
    </row>
    <row r="11" spans="1:26" ht="24" customHeight="1" x14ac:dyDescent="0.2">
      <c r="A11" s="9">
        <v>2020</v>
      </c>
      <c r="B11" s="28">
        <v>537347</v>
      </c>
      <c r="C11" s="21">
        <v>1571292</v>
      </c>
      <c r="D11" s="29">
        <v>936298</v>
      </c>
      <c r="E11" s="29">
        <v>322671</v>
      </c>
      <c r="F11" s="29">
        <v>110927</v>
      </c>
      <c r="G11" s="5">
        <v>3478535</v>
      </c>
      <c r="H11" s="29">
        <v>4006</v>
      </c>
      <c r="I11" s="29">
        <v>119101</v>
      </c>
      <c r="J11" s="29">
        <v>247052</v>
      </c>
      <c r="K11" s="29">
        <v>217932</v>
      </c>
      <c r="L11" s="29">
        <v>115243</v>
      </c>
      <c r="M11" s="29">
        <v>703334</v>
      </c>
      <c r="N11" s="42"/>
      <c r="O11" s="29">
        <v>64575</v>
      </c>
      <c r="P11" s="29">
        <v>40724</v>
      </c>
      <c r="Q11" s="29">
        <v>24128</v>
      </c>
      <c r="R11" s="29">
        <v>11476</v>
      </c>
      <c r="S11" s="29">
        <v>140903</v>
      </c>
      <c r="T11" s="29">
        <v>541353</v>
      </c>
      <c r="U11" s="29">
        <v>1754968</v>
      </c>
      <c r="V11" s="29">
        <v>1224074</v>
      </c>
      <c r="W11" s="29">
        <v>564731</v>
      </c>
      <c r="X11" s="29">
        <v>237646</v>
      </c>
      <c r="Y11" s="5">
        <v>4322772</v>
      </c>
      <c r="Z11" s="19"/>
    </row>
    <row r="12" spans="1:26" ht="24" customHeight="1" x14ac:dyDescent="0.2">
      <c r="A12" s="9">
        <v>2021</v>
      </c>
      <c r="B12" s="28">
        <v>630826</v>
      </c>
      <c r="C12" s="21">
        <v>1684493</v>
      </c>
      <c r="D12" s="29">
        <v>1006257</v>
      </c>
      <c r="E12" s="29">
        <v>330490</v>
      </c>
      <c r="F12" s="29">
        <v>111239</v>
      </c>
      <c r="G12" s="5">
        <v>3763305</v>
      </c>
      <c r="H12" s="29">
        <v>4098</v>
      </c>
      <c r="I12" s="29">
        <v>122628</v>
      </c>
      <c r="J12" s="29">
        <v>253830</v>
      </c>
      <c r="K12" s="29">
        <v>213664</v>
      </c>
      <c r="L12" s="29">
        <v>107839</v>
      </c>
      <c r="M12" s="29">
        <v>702059</v>
      </c>
      <c r="N12" s="42"/>
      <c r="O12" s="29">
        <v>63294</v>
      </c>
      <c r="P12" s="29">
        <v>41220</v>
      </c>
      <c r="Q12" s="29">
        <v>24813</v>
      </c>
      <c r="R12" s="29">
        <v>11799</v>
      </c>
      <c r="S12" s="29">
        <v>141126</v>
      </c>
      <c r="T12" s="29">
        <v>634924</v>
      </c>
      <c r="U12" s="29">
        <v>1870415</v>
      </c>
      <c r="V12" s="29">
        <v>1301307</v>
      </c>
      <c r="W12" s="29">
        <v>568967</v>
      </c>
      <c r="X12" s="29">
        <v>230877</v>
      </c>
      <c r="Y12" s="5">
        <v>4606490</v>
      </c>
      <c r="Z12" s="19"/>
    </row>
    <row r="13" spans="1:26" ht="24" customHeight="1" x14ac:dyDescent="0.2">
      <c r="A13" s="9">
        <v>2022</v>
      </c>
      <c r="B13" s="28">
        <v>709721</v>
      </c>
      <c r="C13" s="21">
        <v>1788008</v>
      </c>
      <c r="D13" s="29">
        <v>1089245</v>
      </c>
      <c r="E13" s="29">
        <v>344131</v>
      </c>
      <c r="F13" s="29">
        <v>113021</v>
      </c>
      <c r="G13" s="5">
        <v>4044126</v>
      </c>
      <c r="H13" s="29">
        <v>3764</v>
      </c>
      <c r="I13" s="29">
        <v>116985</v>
      </c>
      <c r="J13" s="29">
        <v>255672</v>
      </c>
      <c r="K13" s="29">
        <v>212572</v>
      </c>
      <c r="L13" s="29">
        <v>101794</v>
      </c>
      <c r="M13" s="29">
        <v>690787</v>
      </c>
      <c r="N13" s="42"/>
      <c r="O13" s="29">
        <v>61544</v>
      </c>
      <c r="P13" s="29">
        <v>41424</v>
      </c>
      <c r="Q13" s="29">
        <v>25323</v>
      </c>
      <c r="R13" s="29">
        <v>12133</v>
      </c>
      <c r="S13" s="29">
        <v>140424</v>
      </c>
      <c r="T13" s="29">
        <v>713485</v>
      </c>
      <c r="U13" s="29">
        <v>1966537</v>
      </c>
      <c r="V13" s="29">
        <v>1386341</v>
      </c>
      <c r="W13" s="29">
        <v>582026</v>
      </c>
      <c r="X13" s="29">
        <v>226948</v>
      </c>
      <c r="Y13" s="5">
        <v>4875337</v>
      </c>
      <c r="Z13" s="19"/>
    </row>
    <row r="14" spans="1:26" ht="24" customHeight="1" x14ac:dyDescent="0.2">
      <c r="A14" s="2"/>
      <c r="B14" s="24"/>
      <c r="C14" s="24"/>
      <c r="D14" s="27"/>
      <c r="E14" s="27"/>
      <c r="F14" s="27"/>
      <c r="G14" s="23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3"/>
    </row>
    <row r="15" spans="1:26" ht="24" customHeight="1" x14ac:dyDescent="0.2">
      <c r="A15" s="39" t="s">
        <v>27</v>
      </c>
      <c r="B15" s="38"/>
      <c r="C15" s="24"/>
      <c r="D15" s="27"/>
      <c r="E15" s="27"/>
      <c r="F15" s="27"/>
      <c r="G15" s="23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3"/>
    </row>
    <row r="16" spans="1:26" ht="17.25" customHeight="1" x14ac:dyDescent="0.2">
      <c r="A16" s="44" t="s">
        <v>6</v>
      </c>
      <c r="B16" s="10" t="s">
        <v>3</v>
      </c>
      <c r="C16" s="11"/>
      <c r="D16" s="11"/>
      <c r="E16" s="11"/>
      <c r="F16" s="11"/>
      <c r="G16" s="11"/>
      <c r="H16" s="50" t="s">
        <v>20</v>
      </c>
      <c r="I16" s="51"/>
      <c r="J16" s="51"/>
      <c r="K16" s="51"/>
      <c r="L16" s="51"/>
      <c r="M16" s="52"/>
      <c r="N16" s="47" t="s">
        <v>28</v>
      </c>
      <c r="O16" s="48"/>
      <c r="P16" s="48"/>
      <c r="Q16" s="48"/>
      <c r="R16" s="48"/>
      <c r="S16" s="49"/>
      <c r="T16" s="10" t="s">
        <v>5</v>
      </c>
      <c r="U16" s="11"/>
      <c r="V16" s="11"/>
      <c r="W16" s="11"/>
      <c r="X16" s="11"/>
      <c r="Y16" s="11"/>
    </row>
    <row r="17" spans="1:26" ht="25.5" x14ac:dyDescent="0.2">
      <c r="A17" s="45"/>
      <c r="B17" s="34" t="s">
        <v>22</v>
      </c>
      <c r="C17" s="34" t="s">
        <v>23</v>
      </c>
      <c r="D17" s="34" t="s">
        <v>24</v>
      </c>
      <c r="E17" s="34" t="s">
        <v>25</v>
      </c>
      <c r="F17" s="34" t="s">
        <v>26</v>
      </c>
      <c r="G17" s="9" t="s">
        <v>10</v>
      </c>
      <c r="H17" s="34" t="s">
        <v>22</v>
      </c>
      <c r="I17" s="34" t="s">
        <v>23</v>
      </c>
      <c r="J17" s="34" t="s">
        <v>24</v>
      </c>
      <c r="K17" s="34" t="s">
        <v>25</v>
      </c>
      <c r="L17" s="34" t="s">
        <v>26</v>
      </c>
      <c r="M17" s="9" t="s">
        <v>10</v>
      </c>
      <c r="N17" s="34" t="s">
        <v>22</v>
      </c>
      <c r="O17" s="34" t="s">
        <v>23</v>
      </c>
      <c r="P17" s="34" t="s">
        <v>24</v>
      </c>
      <c r="Q17" s="34" t="s">
        <v>25</v>
      </c>
      <c r="R17" s="34" t="s">
        <v>26</v>
      </c>
      <c r="S17" s="9" t="s">
        <v>10</v>
      </c>
      <c r="T17" s="34" t="s">
        <v>22</v>
      </c>
      <c r="U17" s="34" t="s">
        <v>23</v>
      </c>
      <c r="V17" s="34" t="s">
        <v>24</v>
      </c>
      <c r="W17" s="34" t="s">
        <v>25</v>
      </c>
      <c r="X17" s="34" t="s">
        <v>26</v>
      </c>
      <c r="Y17" s="9" t="s">
        <v>10</v>
      </c>
    </row>
    <row r="18" spans="1:26" ht="24.75" customHeight="1" x14ac:dyDescent="0.2">
      <c r="A18" s="34">
        <v>2017</v>
      </c>
      <c r="B18" s="30">
        <v>420</v>
      </c>
      <c r="C18" s="5">
        <v>768005</v>
      </c>
      <c r="D18" s="5">
        <v>545244</v>
      </c>
      <c r="E18" s="5">
        <v>254343</v>
      </c>
      <c r="F18" s="5">
        <v>99694</v>
      </c>
      <c r="G18" s="5">
        <v>1667706</v>
      </c>
      <c r="H18" s="30">
        <v>43</v>
      </c>
      <c r="I18" s="5">
        <v>126656</v>
      </c>
      <c r="J18" s="5">
        <v>193216</v>
      </c>
      <c r="K18" s="5">
        <v>195070</v>
      </c>
      <c r="L18" s="5">
        <v>108435</v>
      </c>
      <c r="M18" s="5">
        <v>623420</v>
      </c>
      <c r="N18" s="42"/>
      <c r="O18" s="5"/>
      <c r="P18" s="5"/>
      <c r="Q18" s="5"/>
      <c r="R18" s="5"/>
      <c r="S18" s="5"/>
      <c r="T18" s="5">
        <v>463</v>
      </c>
      <c r="U18" s="5">
        <v>894661</v>
      </c>
      <c r="V18" s="5">
        <v>738460</v>
      </c>
      <c r="W18" s="5">
        <v>449413</v>
      </c>
      <c r="X18" s="5">
        <v>208129</v>
      </c>
      <c r="Y18" s="5">
        <v>2291126</v>
      </c>
    </row>
    <row r="19" spans="1:26" ht="24.75" customHeight="1" x14ac:dyDescent="0.2">
      <c r="A19" s="34">
        <v>2018</v>
      </c>
      <c r="B19" s="30">
        <v>428</v>
      </c>
      <c r="C19" s="5">
        <v>525918</v>
      </c>
      <c r="D19" s="5">
        <v>439507</v>
      </c>
      <c r="E19" s="5">
        <v>210551</v>
      </c>
      <c r="F19" s="5">
        <v>83393</v>
      </c>
      <c r="G19" s="5">
        <v>1259797</v>
      </c>
      <c r="H19" s="30">
        <v>26</v>
      </c>
      <c r="I19" s="5">
        <v>89455</v>
      </c>
      <c r="J19" s="5">
        <v>157020</v>
      </c>
      <c r="K19" s="5">
        <v>157808</v>
      </c>
      <c r="L19" s="5">
        <v>87108</v>
      </c>
      <c r="M19" s="5">
        <v>491417</v>
      </c>
      <c r="N19" s="42"/>
      <c r="O19" s="5"/>
      <c r="P19" s="5"/>
      <c r="Q19" s="5"/>
      <c r="R19" s="5"/>
      <c r="S19" s="5"/>
      <c r="T19" s="5">
        <v>454</v>
      </c>
      <c r="U19" s="5">
        <v>615373</v>
      </c>
      <c r="V19" s="5">
        <v>596527</v>
      </c>
      <c r="W19" s="5">
        <v>368359</v>
      </c>
      <c r="X19" s="5">
        <v>170501</v>
      </c>
      <c r="Y19" s="5">
        <v>1751214</v>
      </c>
    </row>
    <row r="20" spans="1:26" ht="24.75" customHeight="1" x14ac:dyDescent="0.2">
      <c r="A20" s="34">
        <v>2019</v>
      </c>
      <c r="B20" s="30">
        <v>379</v>
      </c>
      <c r="C20" s="5">
        <v>388334</v>
      </c>
      <c r="D20" s="5">
        <v>364772</v>
      </c>
      <c r="E20" s="5">
        <v>174093</v>
      </c>
      <c r="F20" s="5">
        <v>70554</v>
      </c>
      <c r="G20" s="5">
        <v>998132</v>
      </c>
      <c r="H20" s="30">
        <v>11</v>
      </c>
      <c r="I20" s="5">
        <v>47490</v>
      </c>
      <c r="J20" s="5">
        <v>120822</v>
      </c>
      <c r="K20" s="5">
        <v>126690</v>
      </c>
      <c r="L20" s="5">
        <v>74107</v>
      </c>
      <c r="M20" s="5">
        <v>369120</v>
      </c>
      <c r="N20" s="42"/>
      <c r="O20" s="5">
        <v>29824</v>
      </c>
      <c r="P20" s="5">
        <v>21247</v>
      </c>
      <c r="Q20" s="5">
        <v>12858</v>
      </c>
      <c r="R20" s="5">
        <v>6319</v>
      </c>
      <c r="S20" s="5">
        <v>70248</v>
      </c>
      <c r="T20" s="5">
        <f>B20+H20</f>
        <v>390</v>
      </c>
      <c r="U20" s="5">
        <f>C20+I20+O20</f>
        <v>465648</v>
      </c>
      <c r="V20" s="5">
        <f>D20+J20+P20</f>
        <v>506841</v>
      </c>
      <c r="W20" s="5">
        <f>E20+K20+Q20</f>
        <v>313641</v>
      </c>
      <c r="X20" s="5">
        <f>F20+L20+R20</f>
        <v>150980</v>
      </c>
      <c r="Y20" s="5">
        <f>SUM(T20:X20)</f>
        <v>1437500</v>
      </c>
    </row>
    <row r="21" spans="1:26" ht="24.75" customHeight="1" x14ac:dyDescent="0.2">
      <c r="A21" s="34">
        <v>2020</v>
      </c>
      <c r="B21" s="30">
        <v>293</v>
      </c>
      <c r="C21" s="5">
        <v>290763</v>
      </c>
      <c r="D21" s="5">
        <v>319502</v>
      </c>
      <c r="E21" s="5">
        <v>158942</v>
      </c>
      <c r="F21" s="5">
        <v>66049</v>
      </c>
      <c r="G21" s="5">
        <v>835549</v>
      </c>
      <c r="H21" s="30">
        <v>11</v>
      </c>
      <c r="I21" s="5">
        <v>31355</v>
      </c>
      <c r="J21" s="5">
        <v>95221</v>
      </c>
      <c r="K21" s="5">
        <v>104565</v>
      </c>
      <c r="L21" s="5">
        <v>65944</v>
      </c>
      <c r="M21" s="5">
        <v>297096</v>
      </c>
      <c r="N21" s="42"/>
      <c r="O21" s="5">
        <v>33385</v>
      </c>
      <c r="P21" s="5">
        <v>24582</v>
      </c>
      <c r="Q21" s="5">
        <v>15217</v>
      </c>
      <c r="R21" s="5">
        <v>7723</v>
      </c>
      <c r="S21" s="5">
        <v>80907</v>
      </c>
      <c r="T21" s="5">
        <v>304</v>
      </c>
      <c r="U21" s="5">
        <v>355503</v>
      </c>
      <c r="V21" s="5">
        <v>439305</v>
      </c>
      <c r="W21" s="5">
        <v>278724</v>
      </c>
      <c r="X21" s="5">
        <v>139716</v>
      </c>
      <c r="Y21" s="5">
        <v>1213552</v>
      </c>
      <c r="Z21" s="19"/>
    </row>
    <row r="22" spans="1:26" ht="24.75" customHeight="1" x14ac:dyDescent="0.2">
      <c r="A22" s="34">
        <v>2021</v>
      </c>
      <c r="B22" s="30">
        <v>289</v>
      </c>
      <c r="C22" s="5">
        <v>224562</v>
      </c>
      <c r="D22" s="5">
        <v>279676</v>
      </c>
      <c r="E22" s="5">
        <v>142177</v>
      </c>
      <c r="F22" s="5">
        <v>60812</v>
      </c>
      <c r="G22" s="5">
        <v>707516</v>
      </c>
      <c r="H22" s="30">
        <v>9</v>
      </c>
      <c r="I22" s="5">
        <v>22843</v>
      </c>
      <c r="J22" s="5">
        <v>77979</v>
      </c>
      <c r="K22" s="5">
        <v>85005</v>
      </c>
      <c r="L22" s="5">
        <v>54021</v>
      </c>
      <c r="M22" s="5">
        <v>239857</v>
      </c>
      <c r="N22" s="42"/>
      <c r="O22" s="5">
        <v>32714</v>
      </c>
      <c r="P22" s="5">
        <v>24790</v>
      </c>
      <c r="Q22" s="5">
        <v>15705</v>
      </c>
      <c r="R22" s="5">
        <v>7930</v>
      </c>
      <c r="S22" s="5">
        <v>81139</v>
      </c>
      <c r="T22" s="5">
        <v>298</v>
      </c>
      <c r="U22" s="5">
        <v>280119</v>
      </c>
      <c r="V22" s="5">
        <v>382445</v>
      </c>
      <c r="W22" s="5">
        <v>242887</v>
      </c>
      <c r="X22" s="5">
        <v>122763</v>
      </c>
      <c r="Y22" s="5">
        <v>1028512</v>
      </c>
      <c r="Z22" s="19"/>
    </row>
    <row r="23" spans="1:26" ht="24.75" customHeight="1" x14ac:dyDescent="0.2">
      <c r="A23" s="34">
        <v>2022</v>
      </c>
      <c r="B23" s="30">
        <v>323</v>
      </c>
      <c r="C23" s="5">
        <v>174264</v>
      </c>
      <c r="D23" s="5">
        <v>243811</v>
      </c>
      <c r="E23" s="5">
        <v>127207</v>
      </c>
      <c r="F23" s="5">
        <v>55550</v>
      </c>
      <c r="G23" s="5">
        <v>601155</v>
      </c>
      <c r="H23" s="30">
        <v>8</v>
      </c>
      <c r="I23" s="5">
        <v>15941</v>
      </c>
      <c r="J23" s="5">
        <v>61818</v>
      </c>
      <c r="K23" s="5">
        <v>68745</v>
      </c>
      <c r="L23" s="5">
        <v>43679</v>
      </c>
      <c r="M23" s="5">
        <v>190191</v>
      </c>
      <c r="N23" s="42"/>
      <c r="O23" s="5">
        <v>32109</v>
      </c>
      <c r="P23" s="5">
        <v>25014</v>
      </c>
      <c r="Q23" s="5">
        <v>16136</v>
      </c>
      <c r="R23" s="5">
        <v>8113</v>
      </c>
      <c r="S23" s="5">
        <v>81372</v>
      </c>
      <c r="T23" s="5">
        <v>331</v>
      </c>
      <c r="U23" s="5">
        <v>222314</v>
      </c>
      <c r="V23" s="5">
        <v>330643</v>
      </c>
      <c r="W23" s="5">
        <v>212088</v>
      </c>
      <c r="X23" s="5">
        <v>107342</v>
      </c>
      <c r="Y23" s="5">
        <v>872718</v>
      </c>
      <c r="Z23" s="19"/>
    </row>
    <row r="24" spans="1:26" ht="24.75" customHeight="1" x14ac:dyDescent="0.2">
      <c r="A24" s="35"/>
      <c r="B24" s="36"/>
      <c r="C24" s="22"/>
      <c r="D24" s="22"/>
      <c r="E24" s="22"/>
      <c r="F24" s="22"/>
      <c r="G24" s="22"/>
      <c r="H24" s="36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spans="1:26" x14ac:dyDescent="0.2">
      <c r="A25" s="25" t="s">
        <v>12</v>
      </c>
    </row>
    <row r="26" spans="1:26" ht="18" customHeight="1" x14ac:dyDescent="0.2">
      <c r="A26" s="44" t="s">
        <v>6</v>
      </c>
      <c r="B26" s="10" t="s">
        <v>3</v>
      </c>
      <c r="C26" s="11"/>
      <c r="D26" s="11"/>
      <c r="E26" s="11"/>
      <c r="F26" s="11"/>
      <c r="G26" s="11"/>
      <c r="H26" s="50" t="s">
        <v>20</v>
      </c>
      <c r="I26" s="51"/>
      <c r="J26" s="51"/>
      <c r="K26" s="51"/>
      <c r="L26" s="51"/>
      <c r="M26" s="52"/>
      <c r="N26" s="47" t="s">
        <v>28</v>
      </c>
      <c r="O26" s="48"/>
      <c r="P26" s="48"/>
      <c r="Q26" s="48"/>
      <c r="R26" s="48"/>
      <c r="S26" s="49"/>
      <c r="T26" s="10" t="s">
        <v>5</v>
      </c>
      <c r="U26" s="11"/>
      <c r="V26" s="11"/>
      <c r="W26" s="11"/>
      <c r="X26" s="11"/>
      <c r="Y26" s="11"/>
    </row>
    <row r="27" spans="1:26" ht="27" customHeight="1" x14ac:dyDescent="0.2">
      <c r="A27" s="45"/>
      <c r="B27" s="34" t="s">
        <v>22</v>
      </c>
      <c r="C27" s="34" t="s">
        <v>23</v>
      </c>
      <c r="D27" s="34" t="s">
        <v>24</v>
      </c>
      <c r="E27" s="34" t="s">
        <v>25</v>
      </c>
      <c r="F27" s="34" t="s">
        <v>26</v>
      </c>
      <c r="G27" s="9" t="s">
        <v>10</v>
      </c>
      <c r="H27" s="34" t="s">
        <v>22</v>
      </c>
      <c r="I27" s="34" t="s">
        <v>23</v>
      </c>
      <c r="J27" s="34" t="s">
        <v>24</v>
      </c>
      <c r="K27" s="34" t="s">
        <v>25</v>
      </c>
      <c r="L27" s="34" t="s">
        <v>26</v>
      </c>
      <c r="M27" s="9" t="s">
        <v>10</v>
      </c>
      <c r="N27" s="34" t="s">
        <v>22</v>
      </c>
      <c r="O27" s="34" t="s">
        <v>23</v>
      </c>
      <c r="P27" s="34" t="s">
        <v>24</v>
      </c>
      <c r="Q27" s="34" t="s">
        <v>25</v>
      </c>
      <c r="R27" s="34" t="s">
        <v>26</v>
      </c>
      <c r="S27" s="9" t="s">
        <v>10</v>
      </c>
      <c r="T27" s="34" t="s">
        <v>22</v>
      </c>
      <c r="U27" s="34" t="s">
        <v>23</v>
      </c>
      <c r="V27" s="34" t="s">
        <v>24</v>
      </c>
      <c r="W27" s="34" t="s">
        <v>25</v>
      </c>
      <c r="X27" s="34" t="s">
        <v>26</v>
      </c>
      <c r="Y27" s="9" t="s">
        <v>10</v>
      </c>
    </row>
    <row r="28" spans="1:26" ht="24.75" customHeight="1" x14ac:dyDescent="0.2">
      <c r="A28" s="9">
        <v>2017</v>
      </c>
      <c r="B28" s="31">
        <v>7.4</v>
      </c>
      <c r="C28" s="31">
        <v>49.7</v>
      </c>
      <c r="D28" s="31">
        <v>27.3</v>
      </c>
      <c r="E28" s="31">
        <v>11.2</v>
      </c>
      <c r="F28" s="33">
        <v>4.3</v>
      </c>
      <c r="G28" s="32">
        <v>100</v>
      </c>
      <c r="H28" s="31">
        <v>0.5</v>
      </c>
      <c r="I28" s="31">
        <v>23.8</v>
      </c>
      <c r="J28" s="31">
        <v>30.9</v>
      </c>
      <c r="K28" s="31">
        <v>28.8</v>
      </c>
      <c r="L28" s="31">
        <v>15.9</v>
      </c>
      <c r="M28" s="31">
        <v>100</v>
      </c>
      <c r="N28" s="42"/>
      <c r="O28" s="31"/>
      <c r="P28" s="31"/>
      <c r="Q28" s="31"/>
      <c r="R28" s="31"/>
      <c r="S28" s="31"/>
      <c r="T28" s="31">
        <v>5.8</v>
      </c>
      <c r="U28" s="31">
        <v>43.7</v>
      </c>
      <c r="V28" s="31">
        <v>28.2</v>
      </c>
      <c r="W28" s="31">
        <v>15.3</v>
      </c>
      <c r="X28" s="31">
        <v>7</v>
      </c>
      <c r="Y28" s="32">
        <v>100</v>
      </c>
      <c r="Z28" s="18"/>
    </row>
    <row r="29" spans="1:26" ht="24.75" customHeight="1" x14ac:dyDescent="0.2">
      <c r="A29" s="9">
        <v>2018</v>
      </c>
      <c r="B29" s="37">
        <v>11.8</v>
      </c>
      <c r="C29" s="37">
        <v>47.6</v>
      </c>
      <c r="D29" s="37">
        <v>26.6</v>
      </c>
      <c r="E29" s="37">
        <v>10.1</v>
      </c>
      <c r="F29" s="37">
        <v>3.8</v>
      </c>
      <c r="G29" s="32">
        <v>100</v>
      </c>
      <c r="H29" s="37">
        <v>0.6</v>
      </c>
      <c r="I29" s="37">
        <v>22.8</v>
      </c>
      <c r="J29" s="37">
        <v>32.799999999999997</v>
      </c>
      <c r="K29" s="37">
        <v>28.7</v>
      </c>
      <c r="L29" s="37">
        <v>15.1</v>
      </c>
      <c r="M29" s="32">
        <v>100</v>
      </c>
      <c r="N29" s="42"/>
      <c r="O29" s="32"/>
      <c r="P29" s="32"/>
      <c r="Q29" s="32"/>
      <c r="R29" s="32"/>
      <c r="S29" s="32"/>
      <c r="T29" s="37">
        <v>9.4</v>
      </c>
      <c r="U29" s="37">
        <v>42.4</v>
      </c>
      <c r="V29" s="37">
        <v>27.9</v>
      </c>
      <c r="W29" s="37">
        <v>14.1</v>
      </c>
      <c r="X29" s="37">
        <v>6.2</v>
      </c>
      <c r="Y29" s="32">
        <v>100</v>
      </c>
    </row>
    <row r="30" spans="1:26" ht="24.75" customHeight="1" x14ac:dyDescent="0.2">
      <c r="A30" s="9">
        <v>2019</v>
      </c>
      <c r="B30" s="37">
        <v>14.1</v>
      </c>
      <c r="C30" s="37">
        <v>46.5</v>
      </c>
      <c r="D30" s="37">
        <v>26.5</v>
      </c>
      <c r="E30" s="37">
        <v>9.4</v>
      </c>
      <c r="F30" s="37">
        <v>3.4</v>
      </c>
      <c r="G30" s="32">
        <v>100</v>
      </c>
      <c r="H30" s="37">
        <v>0.6</v>
      </c>
      <c r="I30" s="37">
        <v>18.8</v>
      </c>
      <c r="J30" s="37">
        <v>34.700000000000003</v>
      </c>
      <c r="K30" s="37">
        <v>30.1</v>
      </c>
      <c r="L30" s="37">
        <v>15.8</v>
      </c>
      <c r="M30" s="32">
        <v>100</v>
      </c>
      <c r="N30" s="42"/>
      <c r="O30" s="32">
        <f>O10/S10*100</f>
        <v>47.24705243386363</v>
      </c>
      <c r="P30" s="32">
        <f>P10/S10*100</f>
        <v>28.634577232644627</v>
      </c>
      <c r="Q30" s="32">
        <f>Q10/S10*100</f>
        <v>16.566717207148081</v>
      </c>
      <c r="R30" s="32">
        <f>R10/S10*100</f>
        <v>7.5516531263436608</v>
      </c>
      <c r="S30" s="32">
        <f>SUM(O30:R30)</f>
        <v>100</v>
      </c>
      <c r="T30" s="8">
        <f>T10/Y10*100</f>
        <v>11.200986060396199</v>
      </c>
      <c r="U30" s="8">
        <f>U10/Y10*100</f>
        <v>41.535769065855284</v>
      </c>
      <c r="V30" s="8">
        <f>V10/Y10*100</f>
        <v>28.086395291711618</v>
      </c>
      <c r="W30" s="8">
        <f>W10/Y10*100</f>
        <v>13.412896539913069</v>
      </c>
      <c r="X30" s="8">
        <f>X10/Y10*100</f>
        <v>5.7639530421238305</v>
      </c>
      <c r="Y30" s="32">
        <f>SUM(T30:X30)</f>
        <v>99.999999999999986</v>
      </c>
    </row>
    <row r="31" spans="1:26" ht="24.75" customHeight="1" x14ac:dyDescent="0.2">
      <c r="A31" s="9">
        <v>2020</v>
      </c>
      <c r="B31" s="37">
        <v>15.4</v>
      </c>
      <c r="C31" s="37">
        <v>45.2</v>
      </c>
      <c r="D31" s="37">
        <v>26.9</v>
      </c>
      <c r="E31" s="37">
        <v>9.3000000000000007</v>
      </c>
      <c r="F31" s="37">
        <v>3.2</v>
      </c>
      <c r="G31" s="32">
        <v>100</v>
      </c>
      <c r="H31" s="37">
        <v>0.6</v>
      </c>
      <c r="I31" s="37">
        <v>16.899999999999999</v>
      </c>
      <c r="J31" s="37">
        <v>35.1</v>
      </c>
      <c r="K31" s="37">
        <v>31</v>
      </c>
      <c r="L31" s="37">
        <v>16.399999999999999</v>
      </c>
      <c r="M31" s="32">
        <v>100</v>
      </c>
      <c r="N31" s="42"/>
      <c r="O31" s="32">
        <v>45.8</v>
      </c>
      <c r="P31" s="32">
        <v>28.9</v>
      </c>
      <c r="Q31" s="32">
        <v>17.100000000000001</v>
      </c>
      <c r="R31" s="32">
        <v>8.1</v>
      </c>
      <c r="S31" s="32">
        <v>100</v>
      </c>
      <c r="T31" s="8">
        <v>12.5</v>
      </c>
      <c r="U31" s="8">
        <v>40.6</v>
      </c>
      <c r="V31" s="8">
        <v>28.3</v>
      </c>
      <c r="W31" s="8">
        <v>13.1</v>
      </c>
      <c r="X31" s="8">
        <v>5.5</v>
      </c>
      <c r="Y31" s="32">
        <v>100</v>
      </c>
    </row>
    <row r="32" spans="1:26" ht="24.75" customHeight="1" x14ac:dyDescent="0.2">
      <c r="A32" s="9">
        <v>2021</v>
      </c>
      <c r="B32" s="37">
        <v>16.8</v>
      </c>
      <c r="C32" s="37">
        <v>44.8</v>
      </c>
      <c r="D32" s="37">
        <v>26.7</v>
      </c>
      <c r="E32" s="37">
        <v>8.8000000000000007</v>
      </c>
      <c r="F32" s="37">
        <v>3</v>
      </c>
      <c r="G32" s="32">
        <v>100</v>
      </c>
      <c r="H32" s="37">
        <v>0.6</v>
      </c>
      <c r="I32" s="37">
        <v>17.5</v>
      </c>
      <c r="J32" s="37">
        <v>36.200000000000003</v>
      </c>
      <c r="K32" s="37">
        <v>30.4</v>
      </c>
      <c r="L32" s="37">
        <v>15.4</v>
      </c>
      <c r="M32" s="32">
        <v>100</v>
      </c>
      <c r="N32" s="42"/>
      <c r="O32" s="32">
        <v>44.8</v>
      </c>
      <c r="P32" s="32">
        <v>29.2</v>
      </c>
      <c r="Q32" s="32">
        <v>17.600000000000001</v>
      </c>
      <c r="R32" s="32">
        <v>8.4</v>
      </c>
      <c r="S32" s="32">
        <v>100</v>
      </c>
      <c r="T32" s="8">
        <v>13.8</v>
      </c>
      <c r="U32" s="8">
        <v>40.6</v>
      </c>
      <c r="V32" s="8">
        <v>28.2</v>
      </c>
      <c r="W32" s="8">
        <v>12.4</v>
      </c>
      <c r="X32" s="8">
        <v>5</v>
      </c>
      <c r="Y32" s="32">
        <v>100</v>
      </c>
    </row>
    <row r="33" spans="1:26" ht="24.75" customHeight="1" x14ac:dyDescent="0.2">
      <c r="A33" s="9">
        <v>2022</v>
      </c>
      <c r="B33" s="37">
        <v>17.5</v>
      </c>
      <c r="C33" s="37">
        <v>44.2</v>
      </c>
      <c r="D33" s="37">
        <v>26.9</v>
      </c>
      <c r="E33" s="37">
        <v>8.5</v>
      </c>
      <c r="F33" s="37">
        <v>2.8</v>
      </c>
      <c r="G33" s="32">
        <v>100</v>
      </c>
      <c r="H33" s="37">
        <v>0.5</v>
      </c>
      <c r="I33" s="37">
        <v>16.899999999999999</v>
      </c>
      <c r="J33" s="37">
        <v>37</v>
      </c>
      <c r="K33" s="37">
        <v>30.8</v>
      </c>
      <c r="L33" s="37">
        <v>14.7</v>
      </c>
      <c r="M33" s="32">
        <v>100</v>
      </c>
      <c r="N33" s="42"/>
      <c r="O33" s="32">
        <v>43.8</v>
      </c>
      <c r="P33" s="32">
        <v>29.5</v>
      </c>
      <c r="Q33" s="32">
        <v>18</v>
      </c>
      <c r="R33" s="32">
        <v>8.6</v>
      </c>
      <c r="S33" s="32">
        <v>100</v>
      </c>
      <c r="T33" s="8">
        <v>14.6</v>
      </c>
      <c r="U33" s="8">
        <v>40.299999999999997</v>
      </c>
      <c r="V33" s="8">
        <v>28.4</v>
      </c>
      <c r="W33" s="8">
        <v>11.9</v>
      </c>
      <c r="X33" s="8">
        <v>4.7</v>
      </c>
      <c r="Y33" s="32">
        <v>100</v>
      </c>
    </row>
    <row r="34" spans="1:26" ht="24.75" customHeight="1" x14ac:dyDescent="0.2">
      <c r="S34" s="18"/>
      <c r="U34" s="18"/>
      <c r="V34" s="18"/>
      <c r="W34" s="18"/>
      <c r="X34" s="18"/>
      <c r="Y34" s="18"/>
    </row>
    <row r="35" spans="1:26" ht="24.75" customHeight="1" x14ac:dyDescent="0.2">
      <c r="A35" s="39" t="s">
        <v>27</v>
      </c>
    </row>
    <row r="36" spans="1:26" ht="24.75" customHeight="1" x14ac:dyDescent="0.2">
      <c r="A36" s="44" t="s">
        <v>6</v>
      </c>
      <c r="B36" s="10" t="s">
        <v>3</v>
      </c>
      <c r="C36" s="11"/>
      <c r="D36" s="11"/>
      <c r="E36" s="11"/>
      <c r="F36" s="11"/>
      <c r="G36" s="11"/>
      <c r="H36" s="50" t="s">
        <v>20</v>
      </c>
      <c r="I36" s="51"/>
      <c r="J36" s="51"/>
      <c r="K36" s="51"/>
      <c r="L36" s="51"/>
      <c r="M36" s="52"/>
      <c r="N36" s="47" t="s">
        <v>28</v>
      </c>
      <c r="O36" s="48"/>
      <c r="P36" s="48"/>
      <c r="Q36" s="48"/>
      <c r="R36" s="48"/>
      <c r="S36" s="49"/>
      <c r="T36" s="10" t="s">
        <v>5</v>
      </c>
      <c r="U36" s="11"/>
      <c r="V36" s="11"/>
      <c r="W36" s="11"/>
      <c r="X36" s="11"/>
      <c r="Y36" s="11"/>
    </row>
    <row r="37" spans="1:26" ht="24.75" customHeight="1" x14ac:dyDescent="0.2">
      <c r="A37" s="45"/>
      <c r="B37" s="34" t="s">
        <v>22</v>
      </c>
      <c r="C37" s="34" t="s">
        <v>23</v>
      </c>
      <c r="D37" s="34" t="s">
        <v>24</v>
      </c>
      <c r="E37" s="34" t="s">
        <v>25</v>
      </c>
      <c r="F37" s="34" t="s">
        <v>26</v>
      </c>
      <c r="G37" s="9" t="s">
        <v>10</v>
      </c>
      <c r="H37" s="34" t="s">
        <v>22</v>
      </c>
      <c r="I37" s="34" t="s">
        <v>23</v>
      </c>
      <c r="J37" s="34" t="s">
        <v>24</v>
      </c>
      <c r="K37" s="34" t="s">
        <v>25</v>
      </c>
      <c r="L37" s="34" t="s">
        <v>26</v>
      </c>
      <c r="M37" s="9" t="s">
        <v>10</v>
      </c>
      <c r="N37" s="34" t="s">
        <v>22</v>
      </c>
      <c r="O37" s="34" t="s">
        <v>23</v>
      </c>
      <c r="P37" s="34" t="s">
        <v>24</v>
      </c>
      <c r="Q37" s="34" t="s">
        <v>25</v>
      </c>
      <c r="R37" s="34" t="s">
        <v>26</v>
      </c>
      <c r="S37" s="9" t="s">
        <v>10</v>
      </c>
      <c r="T37" s="34" t="s">
        <v>22</v>
      </c>
      <c r="U37" s="34" t="s">
        <v>23</v>
      </c>
      <c r="V37" s="34" t="s">
        <v>24</v>
      </c>
      <c r="W37" s="34" t="s">
        <v>25</v>
      </c>
      <c r="X37" s="34" t="s">
        <v>26</v>
      </c>
      <c r="Y37" s="9" t="s">
        <v>10</v>
      </c>
    </row>
    <row r="38" spans="1:26" ht="24.75" customHeight="1" x14ac:dyDescent="0.2">
      <c r="A38" s="26">
        <v>2017</v>
      </c>
      <c r="B38" s="8">
        <f t="shared" ref="B38:M38" si="0">B18/B8*100</f>
        <v>0.22062995104116323</v>
      </c>
      <c r="C38" s="8">
        <f t="shared" si="0"/>
        <v>60.329137291097979</v>
      </c>
      <c r="D38" s="8">
        <f t="shared" si="0"/>
        <v>77.90958530639773</v>
      </c>
      <c r="E38" s="8">
        <f t="shared" si="0"/>
        <v>88.381976321943725</v>
      </c>
      <c r="F38" s="8">
        <f t="shared" si="0"/>
        <v>90.654808995098719</v>
      </c>
      <c r="G38" s="8">
        <f t="shared" si="0"/>
        <v>65.11986236513458</v>
      </c>
      <c r="H38" s="8">
        <f t="shared" si="0"/>
        <v>1.0457198443579765</v>
      </c>
      <c r="I38" s="8">
        <f t="shared" si="0"/>
        <v>68.29841732049934</v>
      </c>
      <c r="J38" s="8">
        <f t="shared" si="0"/>
        <v>80.350986630070906</v>
      </c>
      <c r="K38" s="8">
        <f t="shared" si="0"/>
        <v>87.016839522694326</v>
      </c>
      <c r="L38" s="8">
        <f t="shared" si="0"/>
        <v>87.445465029071883</v>
      </c>
      <c r="M38" s="8">
        <f t="shared" si="0"/>
        <v>80.110511436648679</v>
      </c>
      <c r="N38" s="42"/>
      <c r="O38" s="8"/>
      <c r="P38" s="8"/>
      <c r="Q38" s="8"/>
      <c r="R38" s="8"/>
      <c r="S38" s="8"/>
      <c r="T38" s="8">
        <f>T18/T10*100</f>
        <v>0.10334544610412222</v>
      </c>
      <c r="U38" s="8">
        <f t="shared" ref="U38:Y40" si="1">U18/U8*100</f>
        <v>61.342434194738324</v>
      </c>
      <c r="V38" s="8">
        <f t="shared" si="1"/>
        <v>78.533925622163821</v>
      </c>
      <c r="W38" s="8">
        <f t="shared" si="1"/>
        <v>87.784206331843606</v>
      </c>
      <c r="X38" s="8">
        <f t="shared" si="1"/>
        <v>88.953900860779399</v>
      </c>
      <c r="Y38" s="8">
        <f t="shared" si="1"/>
        <v>68.613452588196083</v>
      </c>
      <c r="Z38" s="18"/>
    </row>
    <row r="39" spans="1:26" ht="24.75" customHeight="1" x14ac:dyDescent="0.2">
      <c r="A39" s="37">
        <v>2018</v>
      </c>
      <c r="B39" s="8">
        <f t="shared" ref="B39:M39" si="2">B19/B9*100</f>
        <v>0.12465632135700638</v>
      </c>
      <c r="C39" s="8">
        <f t="shared" si="2"/>
        <v>37.994090492049615</v>
      </c>
      <c r="D39" s="8">
        <f t="shared" si="2"/>
        <v>56.798820360922001</v>
      </c>
      <c r="E39" s="8">
        <f t="shared" si="2"/>
        <v>71.490513248855748</v>
      </c>
      <c r="F39" s="8">
        <f t="shared" si="2"/>
        <v>76.179557682997014</v>
      </c>
      <c r="G39" s="8">
        <f t="shared" si="2"/>
        <v>43.361654892309808</v>
      </c>
      <c r="H39" s="8">
        <f t="shared" si="2"/>
        <v>0.54313766450804268</v>
      </c>
      <c r="I39" s="8">
        <f t="shared" si="2"/>
        <v>50.194989198440091</v>
      </c>
      <c r="J39" s="8">
        <f t="shared" si="2"/>
        <v>61.434328416604721</v>
      </c>
      <c r="K39" s="8">
        <f t="shared" si="2"/>
        <v>70.591498136890465</v>
      </c>
      <c r="L39" s="8">
        <f t="shared" si="2"/>
        <v>73.869794184241982</v>
      </c>
      <c r="M39" s="8">
        <f t="shared" si="2"/>
        <v>62.99701050170242</v>
      </c>
      <c r="N39" s="42"/>
      <c r="O39" s="8"/>
      <c r="P39" s="8"/>
      <c r="Q39" s="8"/>
      <c r="R39" s="8"/>
      <c r="S39" s="8"/>
      <c r="T39" s="8">
        <f>T19/T9*100</f>
        <v>0.13041442486951377</v>
      </c>
      <c r="U39" s="8">
        <f t="shared" si="1"/>
        <v>39.385762516600799</v>
      </c>
      <c r="V39" s="8">
        <f t="shared" si="1"/>
        <v>57.94978754325394</v>
      </c>
      <c r="W39" s="8">
        <f t="shared" si="1"/>
        <v>71.102579396101277</v>
      </c>
      <c r="X39" s="8">
        <f t="shared" si="1"/>
        <v>74.981749417300676</v>
      </c>
      <c r="Y39" s="8">
        <f t="shared" si="1"/>
        <v>47.517751857402295</v>
      </c>
    </row>
    <row r="40" spans="1:26" ht="24.75" customHeight="1" x14ac:dyDescent="0.2">
      <c r="A40" s="37">
        <v>2019</v>
      </c>
      <c r="B40" s="8">
        <f t="shared" ref="B40:M40" si="3">B20/B10*100</f>
        <v>8.5479916730381911E-2</v>
      </c>
      <c r="C40" s="8">
        <f t="shared" si="3"/>
        <v>26.555457615852831</v>
      </c>
      <c r="D40" s="8">
        <f t="shared" si="3"/>
        <v>43.745412855039021</v>
      </c>
      <c r="E40" s="8">
        <f t="shared" si="3"/>
        <v>58.862730380273263</v>
      </c>
      <c r="F40" s="8">
        <f t="shared" si="3"/>
        <v>66.480099502487562</v>
      </c>
      <c r="G40" s="8">
        <f t="shared" si="3"/>
        <v>31.772758685341994</v>
      </c>
      <c r="H40" s="8">
        <f t="shared" si="3"/>
        <v>0.23742715303259226</v>
      </c>
      <c r="I40" s="8">
        <f t="shared" si="3"/>
        <v>34.831015666255944</v>
      </c>
      <c r="J40" s="8">
        <f t="shared" si="3"/>
        <v>48.026234721256088</v>
      </c>
      <c r="K40" s="8">
        <f t="shared" si="3"/>
        <v>57.912781130005484</v>
      </c>
      <c r="L40" s="8">
        <f t="shared" si="3"/>
        <v>64.776015034307946</v>
      </c>
      <c r="M40" s="8">
        <f t="shared" si="3"/>
        <v>50.862801891095287</v>
      </c>
      <c r="N40" s="42"/>
      <c r="O40" s="8">
        <f>O20/O10*100</f>
        <v>47.616310630009259</v>
      </c>
      <c r="P40" s="8">
        <f>P20/P10*100</f>
        <v>55.972075869336145</v>
      </c>
      <c r="Q40" s="8">
        <f>Q20/Q10*100</f>
        <v>58.546580457153262</v>
      </c>
      <c r="R40" s="8">
        <f>R20/R10*100</f>
        <v>63.12056737588653</v>
      </c>
      <c r="S40" s="8">
        <f>S20/S10*100</f>
        <v>52.990563262350356</v>
      </c>
      <c r="T40" s="8">
        <f>T20/T10*100</f>
        <v>8.7051239698936633E-2</v>
      </c>
      <c r="U40" s="8">
        <f t="shared" si="1"/>
        <v>28.028644536994179</v>
      </c>
      <c r="V40" s="8">
        <f t="shared" si="1"/>
        <v>45.117221402775712</v>
      </c>
      <c r="W40" s="8">
        <f t="shared" si="1"/>
        <v>58.462430310000499</v>
      </c>
      <c r="X40" s="8">
        <f t="shared" si="1"/>
        <v>65.488583524186268</v>
      </c>
      <c r="Y40" s="8">
        <f t="shared" si="1"/>
        <v>35.939701306705032</v>
      </c>
      <c r="Z40" s="18"/>
    </row>
    <row r="41" spans="1:26" ht="24.75" customHeight="1" x14ac:dyDescent="0.2">
      <c r="A41" s="37">
        <v>2020</v>
      </c>
      <c r="B41" s="8">
        <v>0</v>
      </c>
      <c r="C41" s="8">
        <v>8.4</v>
      </c>
      <c r="D41" s="8">
        <v>9.1999999999999993</v>
      </c>
      <c r="E41" s="8">
        <v>4.5999999999999996</v>
      </c>
      <c r="F41" s="8">
        <v>1.9</v>
      </c>
      <c r="G41" s="8">
        <v>24</v>
      </c>
      <c r="H41" s="8">
        <v>0</v>
      </c>
      <c r="I41" s="8">
        <v>4.5</v>
      </c>
      <c r="J41" s="8">
        <v>13.5</v>
      </c>
      <c r="K41" s="8">
        <v>14.9</v>
      </c>
      <c r="L41" s="8">
        <v>9.4</v>
      </c>
      <c r="M41" s="8">
        <v>42.2</v>
      </c>
      <c r="N41" s="42"/>
      <c r="O41" s="8">
        <v>23.7</v>
      </c>
      <c r="P41" s="8">
        <v>17.399999999999999</v>
      </c>
      <c r="Q41" s="8">
        <v>10.8</v>
      </c>
      <c r="R41" s="8">
        <v>5.5</v>
      </c>
      <c r="S41" s="8">
        <v>57.4</v>
      </c>
      <c r="T41" s="8">
        <v>0</v>
      </c>
      <c r="U41" s="8">
        <v>8.1999999999999993</v>
      </c>
      <c r="V41" s="8">
        <v>10.199999999999999</v>
      </c>
      <c r="W41" s="8">
        <v>6.4</v>
      </c>
      <c r="X41" s="8">
        <v>3.2</v>
      </c>
      <c r="Y41" s="8">
        <v>28.1</v>
      </c>
      <c r="Z41" s="18"/>
    </row>
    <row r="42" spans="1:26" ht="24.75" customHeight="1" x14ac:dyDescent="0.2">
      <c r="A42" s="53">
        <v>2021</v>
      </c>
      <c r="B42" s="8">
        <v>0</v>
      </c>
      <c r="C42" s="8">
        <v>6</v>
      </c>
      <c r="D42" s="8">
        <v>7.4</v>
      </c>
      <c r="E42" s="8">
        <v>3.8</v>
      </c>
      <c r="F42" s="8">
        <v>1.6</v>
      </c>
      <c r="G42" s="8">
        <v>18.8</v>
      </c>
      <c r="H42" s="8">
        <v>0</v>
      </c>
      <c r="I42" s="8">
        <v>3.3</v>
      </c>
      <c r="J42" s="8">
        <v>11.1</v>
      </c>
      <c r="K42" s="8">
        <v>12.1</v>
      </c>
      <c r="L42" s="8">
        <v>7.7</v>
      </c>
      <c r="M42" s="8">
        <v>34.200000000000003</v>
      </c>
      <c r="N42" s="42"/>
      <c r="O42" s="8">
        <v>23.2</v>
      </c>
      <c r="P42" s="8">
        <v>17.600000000000001</v>
      </c>
      <c r="Q42" s="8">
        <v>11.1</v>
      </c>
      <c r="R42" s="8">
        <v>5.6</v>
      </c>
      <c r="S42" s="8">
        <v>57.5</v>
      </c>
      <c r="T42" s="8">
        <v>0</v>
      </c>
      <c r="U42" s="8">
        <v>6.1</v>
      </c>
      <c r="V42" s="8">
        <v>8.3000000000000007</v>
      </c>
      <c r="W42" s="8">
        <v>5.3</v>
      </c>
      <c r="X42" s="8">
        <v>2.7</v>
      </c>
      <c r="Y42" s="8">
        <v>22.3</v>
      </c>
      <c r="Z42" s="18"/>
    </row>
    <row r="43" spans="1:26" ht="24.75" customHeight="1" x14ac:dyDescent="0.2">
      <c r="A43" s="53">
        <v>2022</v>
      </c>
      <c r="B43" s="8">
        <v>0</v>
      </c>
      <c r="C43" s="8">
        <v>4.3</v>
      </c>
      <c r="D43" s="8">
        <v>6</v>
      </c>
      <c r="E43" s="8">
        <v>3.1</v>
      </c>
      <c r="F43" s="8">
        <v>1.4</v>
      </c>
      <c r="G43" s="8">
        <v>14.9</v>
      </c>
      <c r="H43" s="8">
        <v>0</v>
      </c>
      <c r="I43" s="8">
        <v>2.2999999999999998</v>
      </c>
      <c r="J43" s="8">
        <v>8.9</v>
      </c>
      <c r="K43" s="8">
        <v>10</v>
      </c>
      <c r="L43" s="8">
        <v>6.3</v>
      </c>
      <c r="M43" s="8">
        <v>27.5</v>
      </c>
      <c r="N43" s="42"/>
      <c r="O43" s="8">
        <v>22.9</v>
      </c>
      <c r="P43" s="8">
        <v>17.8</v>
      </c>
      <c r="Q43" s="8">
        <v>11.5</v>
      </c>
      <c r="R43" s="8">
        <v>5.8</v>
      </c>
      <c r="S43" s="8">
        <v>57.9</v>
      </c>
      <c r="T43" s="8">
        <v>0</v>
      </c>
      <c r="U43" s="8">
        <v>4.5999999999999996</v>
      </c>
      <c r="V43" s="8">
        <v>6.8</v>
      </c>
      <c r="W43" s="8">
        <v>4.4000000000000004</v>
      </c>
      <c r="X43" s="8">
        <v>2.2000000000000002</v>
      </c>
      <c r="Y43" s="8">
        <v>17.899999999999999</v>
      </c>
      <c r="Z43" s="18"/>
    </row>
    <row r="44" spans="1:26" ht="24.75" customHeight="1" x14ac:dyDescent="0.2">
      <c r="M44" s="18"/>
      <c r="S44" s="18"/>
      <c r="T44" s="18"/>
      <c r="U44" s="18"/>
      <c r="V44" s="18"/>
      <c r="W44" s="18"/>
      <c r="X44" s="18"/>
      <c r="Y44" s="18"/>
    </row>
    <row r="45" spans="1:26" ht="24.75" customHeight="1" x14ac:dyDescent="0.2">
      <c r="A45" s="43" t="s">
        <v>30</v>
      </c>
    </row>
    <row r="46" spans="1:26" ht="24.75" customHeight="1" x14ac:dyDescent="0.2">
      <c r="D46" s="18"/>
    </row>
    <row r="47" spans="1:26" ht="24.75" customHeight="1" x14ac:dyDescent="0.2"/>
    <row r="48" spans="1:26" ht="24.75" customHeight="1" x14ac:dyDescent="0.2"/>
  </sheetData>
  <pageMargins left="0.31496062992125984" right="0" top="0.19685039370078741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LE nach Pflegestufen</vt:lpstr>
      <vt:lpstr>LE nach Pflegegraden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Kuhn</dc:creator>
  <cp:lastModifiedBy>Bubley, Sabine -415 BMG</cp:lastModifiedBy>
  <cp:lastPrinted>2019-07-10T14:04:12Z</cp:lastPrinted>
  <dcterms:created xsi:type="dcterms:W3CDTF">1999-06-10T15:21:21Z</dcterms:created>
  <dcterms:modified xsi:type="dcterms:W3CDTF">2023-09-05T07:20:08Z</dcterms:modified>
</cp:coreProperties>
</file>